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fileSharing readOnlyRecommended="1"/>
  <workbookPr filterPrivacy="1"/>
  <xr:revisionPtr revIDLastSave="0" documentId="13_ncr:1_{BD827A9D-769F-46F8-9057-889837CFCBD2}" xr6:coauthVersionLast="36" xr6:coauthVersionMax="36" xr10:uidLastSave="{00000000-0000-0000-0000-000000000000}"/>
  <bookViews>
    <workbookView xWindow="0" yWindow="0" windowWidth="28800" windowHeight="12300" firstSheet="1" activeTab="1" xr2:uid="{00000000-000D-0000-FFFF-FFFF00000000}"/>
  </bookViews>
  <sheets>
    <sheet name="SZOP" sheetId="1" state="hidden" r:id="rId1"/>
    <sheet name="Tabela indykatywna" sheetId="3" r:id="rId2"/>
    <sheet name="ZI" sheetId="2" r:id="rId3"/>
    <sheet name="ZI roboczy" sheetId="4" state="hidden" r:id="rId4"/>
  </sheets>
  <definedNames>
    <definedName name="_xlnm._FilterDatabase" localSheetId="1" hidden="1">'Tabela indykatywna'!$A$8:$Q$80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3" i="2" l="1"/>
  <c r="I40" i="4" l="1"/>
  <c r="J40" i="4" s="1"/>
  <c r="I39" i="4"/>
  <c r="J39" i="4" s="1"/>
  <c r="I38" i="4"/>
  <c r="J38" i="4" s="1"/>
  <c r="H33" i="4"/>
  <c r="I29" i="4"/>
  <c r="H29" i="4" s="1"/>
  <c r="I28" i="4"/>
  <c r="J28" i="4" s="1"/>
  <c r="H28" i="4"/>
  <c r="I23" i="4"/>
  <c r="H24" i="4" s="1"/>
  <c r="H21" i="4"/>
  <c r="I24" i="4" s="1"/>
  <c r="H25" i="4" s="1"/>
  <c r="J20" i="4"/>
  <c r="H20" i="4"/>
  <c r="I30" i="4" s="1"/>
  <c r="I19" i="4"/>
  <c r="I18" i="4"/>
  <c r="I16" i="4"/>
  <c r="I20" i="4" l="1"/>
  <c r="H35" i="4"/>
  <c r="H30" i="4"/>
  <c r="J30" i="4"/>
  <c r="J29" i="4"/>
  <c r="H34" i="4"/>
  <c r="I22" i="4"/>
  <c r="H23" i="4" s="1"/>
  <c r="I31" i="4"/>
  <c r="I17" i="4"/>
  <c r="H36" i="4" l="1"/>
  <c r="J31" i="4"/>
  <c r="H31" i="4"/>
</calcChain>
</file>

<file path=xl/sharedStrings.xml><?xml version="1.0" encoding="utf-8"?>
<sst xmlns="http://schemas.openxmlformats.org/spreadsheetml/2006/main" count="1070" uniqueCount="263">
  <si>
    <t>Priorytet</t>
  </si>
  <si>
    <t>Cel Polityki</t>
  </si>
  <si>
    <t>Działanie</t>
  </si>
  <si>
    <t>Cel szczegółowy</t>
  </si>
  <si>
    <t>Zakres interwencji</t>
  </si>
  <si>
    <t>Orientacyjna alokacja UE</t>
  </si>
  <si>
    <t>(numer)</t>
  </si>
  <si>
    <t>(kod)</t>
  </si>
  <si>
    <t>(EUR)</t>
  </si>
  <si>
    <t>Priorytet 1</t>
  </si>
  <si>
    <t>Działanie 1.1</t>
  </si>
  <si>
    <t>Działanie 1.2</t>
  </si>
  <si>
    <t>Działanie 1.3</t>
  </si>
  <si>
    <t>Działanie 1.4</t>
  </si>
  <si>
    <t>Działanie 1.5</t>
  </si>
  <si>
    <t>Działanie 1.6</t>
  </si>
  <si>
    <t>Priorytet 2</t>
  </si>
  <si>
    <t>Działanie 2.1</t>
  </si>
  <si>
    <t>Działanie 2.2</t>
  </si>
  <si>
    <t>Działanie 2.3</t>
  </si>
  <si>
    <t>Działanie 2.4</t>
  </si>
  <si>
    <t>Działanie 2.5</t>
  </si>
  <si>
    <t>Działanie 2.6</t>
  </si>
  <si>
    <t>Działanie 2.7</t>
  </si>
  <si>
    <t>Działanie 2.8</t>
  </si>
  <si>
    <t>Działanie 2.9</t>
  </si>
  <si>
    <t>Działanie 2.10</t>
  </si>
  <si>
    <t>Działanie 2.11</t>
  </si>
  <si>
    <t>Działanie 2.12</t>
  </si>
  <si>
    <t>Działanie 2.13</t>
  </si>
  <si>
    <t>Działanie 2.14</t>
  </si>
  <si>
    <t>Działanie 2.15</t>
  </si>
  <si>
    <t>Działanie 2.16</t>
  </si>
  <si>
    <t>Działanie 2.17</t>
  </si>
  <si>
    <t>Priorytet 3</t>
  </si>
  <si>
    <t>Działanie 3.1</t>
  </si>
  <si>
    <t>077</t>
  </si>
  <si>
    <t>081</t>
  </si>
  <si>
    <t>082</t>
  </si>
  <si>
    <t>083</t>
  </si>
  <si>
    <t>085</t>
  </si>
  <si>
    <t>086</t>
  </si>
  <si>
    <t>Działanie 3.2</t>
  </si>
  <si>
    <t>Działanie 3.3</t>
  </si>
  <si>
    <t>Priorytet 4</t>
  </si>
  <si>
    <t>Działanie 4.1</t>
  </si>
  <si>
    <t>090</t>
  </si>
  <si>
    <t>093</t>
  </si>
  <si>
    <t>Działanie 4.2</t>
  </si>
  <si>
    <t>Priorytet 5</t>
  </si>
  <si>
    <t>Działanie 5.1</t>
  </si>
  <si>
    <t>a</t>
  </si>
  <si>
    <t>Działanie 5.2</t>
  </si>
  <si>
    <t>Działanie 5.3</t>
  </si>
  <si>
    <t>Działanie 5.4</t>
  </si>
  <si>
    <t>Działanie 5.5</t>
  </si>
  <si>
    <t>Działanie 5.6</t>
  </si>
  <si>
    <t>Działanie 5.7</t>
  </si>
  <si>
    <t>Działanie 5.8</t>
  </si>
  <si>
    <t>Działanie 5.9</t>
  </si>
  <si>
    <t>Działanie 5.10</t>
  </si>
  <si>
    <t>Działanie 5.11</t>
  </si>
  <si>
    <t>Działanie 5.12</t>
  </si>
  <si>
    <t>Działanie 5.13</t>
  </si>
  <si>
    <t>Działanie 5.14</t>
  </si>
  <si>
    <t>Działanie 5.15</t>
  </si>
  <si>
    <t>Działanie 5.16</t>
  </si>
  <si>
    <t>Działanie 5.17</t>
  </si>
  <si>
    <t>Działanie 5.18</t>
  </si>
  <si>
    <t>Działanie 5.19</t>
  </si>
  <si>
    <t>Działanie 5.20</t>
  </si>
  <si>
    <t>Działanie 5.21</t>
  </si>
  <si>
    <t>Priorytet 6</t>
  </si>
  <si>
    <t>Dzialanie 6.1</t>
  </si>
  <si>
    <t>Dzialanie 6.2</t>
  </si>
  <si>
    <t>Dzialanie 6.3</t>
  </si>
  <si>
    <t>Dzialanie 6.4</t>
  </si>
  <si>
    <t>Dzialanie 6.5</t>
  </si>
  <si>
    <t>Dzialanie 6.6</t>
  </si>
  <si>
    <t>Dzialanie 6.7</t>
  </si>
  <si>
    <t>Dzialanie 6.8</t>
  </si>
  <si>
    <t>Dzialanie 6.9</t>
  </si>
  <si>
    <t>Dzialanie 6.10</t>
  </si>
  <si>
    <t>Dzialanie 6.11</t>
  </si>
  <si>
    <t>Dzialanie 6.12</t>
  </si>
  <si>
    <t>Priorytet 7</t>
  </si>
  <si>
    <t>Dzialanie 7.1</t>
  </si>
  <si>
    <t>Priorytet 8</t>
  </si>
  <si>
    <t>Dzialanie 8.1</t>
  </si>
  <si>
    <t>Priorytet 9</t>
  </si>
  <si>
    <t>Dzialanie 9.1</t>
  </si>
  <si>
    <t>Priorytet (numer)</t>
  </si>
  <si>
    <t>Cel szczegółowy (numer)</t>
  </si>
  <si>
    <t>Kategorie regionów</t>
  </si>
  <si>
    <t>Wsparcie UE</t>
  </si>
  <si>
    <t>Wkład krajowy</t>
  </si>
  <si>
    <t>Krajowe środki publiczne</t>
  </si>
  <si>
    <t>Krajowe środki prywatne</t>
  </si>
  <si>
    <t>Finanowanie ogółem</t>
  </si>
  <si>
    <t>Wkład EBI</t>
  </si>
  <si>
    <t>ogółem</t>
  </si>
  <si>
    <t>FS</t>
  </si>
  <si>
    <t>EFRR</t>
  </si>
  <si>
    <t>EFS+</t>
  </si>
  <si>
    <t>FST (*)</t>
  </si>
  <si>
    <t>budżet państwa (**)</t>
  </si>
  <si>
    <t>budżet JST</t>
  </si>
  <si>
    <t>inne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</si>
  <si>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</si>
  <si>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</si>
  <si>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</si>
  <si>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</si>
  <si>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</si>
  <si>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</si>
  <si>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</si>
  <si>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</si>
  <si>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</si>
  <si>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</si>
  <si>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</si>
  <si>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</si>
  <si>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=b+c+d+e</t>
  </si>
  <si>
    <t>=g+k</t>
  </si>
  <si>
    <t>=h+i+j</t>
  </si>
  <si>
    <t>=a+f</t>
  </si>
  <si>
    <t>Fundusze europejskie dla konkurencyjnego i inteligentnego Pomorza</t>
  </si>
  <si>
    <t>słabiej rozwinięte</t>
  </si>
  <si>
    <t>Badania i innowacje w przedsiębiorstwach</t>
  </si>
  <si>
    <t>Badania i innowacje w przedsiębiorstwach – wsparcie pozadotacyjne</t>
  </si>
  <si>
    <t>Potencjał klastrów i Inteligentnych Specjalizacji Pomorza</t>
  </si>
  <si>
    <t>E-usługi publiczne</t>
  </si>
  <si>
    <t>Wsparcie przedsiębiorstw</t>
  </si>
  <si>
    <t>Wsparcie MŚP – wsparcie pozadotacyjne</t>
  </si>
  <si>
    <t>Fundusze europejskie dla zielonego Pomorza</t>
  </si>
  <si>
    <t>Efektywność energetyczna</t>
  </si>
  <si>
    <t xml:space="preserve">Efektywność energetyczna – ZIT na terenie obszaru metropolitalnego </t>
  </si>
  <si>
    <t>Efektywność energetyczna – ZIT poza terenem obszaru metropolitalnego</t>
  </si>
  <si>
    <t>Efektywność energetyczna – programy rewitalizacji</t>
  </si>
  <si>
    <t>Efektywność energetyczna – wsparcie pozadotacyjne</t>
  </si>
  <si>
    <t>Odnawialne źródła energii</t>
  </si>
  <si>
    <t>Odnawialne źródła energii – RLKS</t>
  </si>
  <si>
    <t>Odnawialne źródła energii – wsparcie pozadotacyjne</t>
  </si>
  <si>
    <t>Przystosowanie do zmian klimatu</t>
  </si>
  <si>
    <t>Przystosowanie do zmian klimatu – ZIT na terenie obszaru metropolitalnego</t>
  </si>
  <si>
    <t>Przystosowanie do zmian klimatu – ZIT poza terenem obszaru metropolitalnego</t>
  </si>
  <si>
    <t>Zrównoważona gospodarka wodna</t>
  </si>
  <si>
    <t>Gospodarka o obiegu zamkniętym</t>
  </si>
  <si>
    <t>Gospodarka o obiegu zamkniętym – wsparcie pozadotacyjne</t>
  </si>
  <si>
    <t xml:space="preserve">Różnorodność biologiczna i krajobrazu </t>
  </si>
  <si>
    <t>Różnorodność biologiczna i krajobrazu – ZIT poza terenem obszaru metropolitalnego</t>
  </si>
  <si>
    <t>Różnorodność biologiczna i krajobrazu – RLKS</t>
  </si>
  <si>
    <t>Fundusze europejskie dla mobilnego Pomorza</t>
  </si>
  <si>
    <t>Mobilność miejska</t>
  </si>
  <si>
    <t>Mobilność miejska – ZIT na terenie obszaru metropolitalnego</t>
  </si>
  <si>
    <t>Mobilność miejska – ZIT poza terenem obszaru metropolitalnego</t>
  </si>
  <si>
    <t>Fundusze europejskie dla lepiej połączonego Pomorza</t>
  </si>
  <si>
    <t>Infrastruktura drogowa</t>
  </si>
  <si>
    <t>Tabor kolejowy</t>
  </si>
  <si>
    <t>Fundusze europejskie dla silnego społecznie Pomorza (EFS+)</t>
  </si>
  <si>
    <t>Rynek pracy</t>
  </si>
  <si>
    <t>Rynek pracy – projekty powiatowych urzędów pracy</t>
  </si>
  <si>
    <t>Modernizacja instytucji rynku pracy</t>
  </si>
  <si>
    <t>Kobiety na rynku pracy</t>
  </si>
  <si>
    <t>Aktywne i zdrowe starzenie się</t>
  </si>
  <si>
    <t>Adaptacyjność pracowników i pracodawców</t>
  </si>
  <si>
    <t>Edukacja przedszkolna</t>
  </si>
  <si>
    <t>Edukacja ogólna i zawodowa</t>
  </si>
  <si>
    <t>Kształcenie ustawiczne</t>
  </si>
  <si>
    <t>Kształcenie ustawiczne – wsparcie pozadotacyjne</t>
  </si>
  <si>
    <t>Aktywne włączenie społeczne</t>
  </si>
  <si>
    <t>Aktywne włączenie społeczne – programy rewitalizacji</t>
  </si>
  <si>
    <t>Rozwój ekonomii społecznej</t>
  </si>
  <si>
    <t>Integracja migrantów</t>
  </si>
  <si>
    <t>Integracja migrantów – ZIT na terenie obszaru metropolitalnego</t>
  </si>
  <si>
    <t>Integracja migrantów – ZIT poza terenem obszaru metropolitalnego</t>
  </si>
  <si>
    <t>Usługi społeczne i zdrowotne</t>
  </si>
  <si>
    <t>Usługi społeczne i zdrowotne – ZIT na terenie obszaru metropolitalnego</t>
  </si>
  <si>
    <t>Usługi społeczne i zdrowotne – programy rewitalizacji</t>
  </si>
  <si>
    <t>Usługi społeczne i zdrowotne – RLKS</t>
  </si>
  <si>
    <t>Aktywność obywatelska</t>
  </si>
  <si>
    <t>Fundusze europejskie dla silnego społecznie Pomorza (EFRR)</t>
  </si>
  <si>
    <t>Infrastruktura edukacji przedszkolnej</t>
  </si>
  <si>
    <t>Infrastruktura edukacji włączającej i zawodowej</t>
  </si>
  <si>
    <t>Infrastruktura społeczna</t>
  </si>
  <si>
    <t>Infrastruktura społeczna – ZIT na terenie obszaru metropolitalnego</t>
  </si>
  <si>
    <t xml:space="preserve">Infrastruktura społeczna – programy rewitalizacji </t>
  </si>
  <si>
    <t>Infrastruktura społeczna – RLKS</t>
  </si>
  <si>
    <t>Infrastruktura zdrowia</t>
  </si>
  <si>
    <t>Infrastruktura zdrowia – ZIT na terenie obszaru metropolitalnego</t>
  </si>
  <si>
    <t>Infrastruktura zdrowia – ZIT poza terenem obszaru metropolitalnego</t>
  </si>
  <si>
    <t>Infrastruktura kultury</t>
  </si>
  <si>
    <t>Infrastruktura turystyki</t>
  </si>
  <si>
    <t>Infrastruktura turystyki – RLKS</t>
  </si>
  <si>
    <t>Fundusze europejskie dla Pomorza bliższego obywatelom</t>
  </si>
  <si>
    <t>Rewitalizacja zdegradowanych obszarów miejskich</t>
  </si>
  <si>
    <t>Priorytet pomocy technicznej (EFS+)</t>
  </si>
  <si>
    <t>Pomoc Techniczna EFS+</t>
  </si>
  <si>
    <t>Priorytet pomocy technicznej (EFRR)</t>
  </si>
  <si>
    <t>Pomoc Techniczna EFRR</t>
  </si>
  <si>
    <t>RAZEM</t>
  </si>
  <si>
    <t>Ogółem EFS+</t>
  </si>
  <si>
    <t>Ogółem EFRR</t>
  </si>
  <si>
    <t>Ogółem</t>
  </si>
  <si>
    <t>4 (a)</t>
  </si>
  <si>
    <t>3 (ii)</t>
  </si>
  <si>
    <t>2 (viii)</t>
  </si>
  <si>
    <t>4 (f)</t>
  </si>
  <si>
    <t>4 (h)</t>
  </si>
  <si>
    <t>4 (ii)</t>
  </si>
  <si>
    <t>4 (vi)</t>
  </si>
  <si>
    <t>5 (i)</t>
  </si>
  <si>
    <t>nd</t>
  </si>
  <si>
    <t>2 (v)</t>
  </si>
  <si>
    <t>2 (vi)</t>
  </si>
  <si>
    <t>062</t>
  </si>
  <si>
    <t>065</t>
  </si>
  <si>
    <t>067</t>
  </si>
  <si>
    <t>070</t>
  </si>
  <si>
    <t>PT</t>
  </si>
  <si>
    <t>1 (i)</t>
  </si>
  <si>
    <t>1 (iii)</t>
  </si>
  <si>
    <t>2 (i)</t>
  </si>
  <si>
    <t>2 (ii)</t>
  </si>
  <si>
    <t>2 (iv)</t>
  </si>
  <si>
    <t>2 (vii)</t>
  </si>
  <si>
    <t>4 (b)</t>
  </si>
  <si>
    <t>4 (c)</t>
  </si>
  <si>
    <t>4 (d)</t>
  </si>
  <si>
    <t>4 (g)</t>
  </si>
  <si>
    <t>001</t>
  </si>
  <si>
    <t>002</t>
  </si>
  <si>
    <t>003</t>
  </si>
  <si>
    <t>005</t>
  </si>
  <si>
    <t>006</t>
  </si>
  <si>
    <t>007</t>
  </si>
  <si>
    <t>009</t>
  </si>
  <si>
    <t>010</t>
  </si>
  <si>
    <t>011</t>
  </si>
  <si>
    <t>020</t>
  </si>
  <si>
    <t>021</t>
  </si>
  <si>
    <t>024</t>
  </si>
  <si>
    <t>013</t>
  </si>
  <si>
    <t>042</t>
  </si>
  <si>
    <t>044</t>
  </si>
  <si>
    <t>045</t>
  </si>
  <si>
    <t>046</t>
  </si>
  <si>
    <t>054</t>
  </si>
  <si>
    <t>047</t>
  </si>
  <si>
    <t>048</t>
  </si>
  <si>
    <t>050</t>
  </si>
  <si>
    <t>052</t>
  </si>
  <si>
    <t>058</t>
  </si>
  <si>
    <t>060</t>
  </si>
  <si>
    <t>040</t>
  </si>
  <si>
    <t>075</t>
  </si>
  <si>
    <t>078</t>
  </si>
  <si>
    <t>079</t>
  </si>
  <si>
    <t>Tabela finansowa nr 1. Alokacja Programu w podziale na działania, wsparcie UE i wkład krajowy (w EUR)</t>
  </si>
  <si>
    <t>4 (i)</t>
  </si>
  <si>
    <t>4 (k)</t>
  </si>
  <si>
    <t>4 (l)</t>
  </si>
  <si>
    <t>4 (iii)</t>
  </si>
  <si>
    <t>4 (v)</t>
  </si>
  <si>
    <t xml:space="preserve">Załącznik do SZOP FEP 2021-2027 
przyjętego uchwałą nr 844/4/24
Zarządu Województwa Pomorskiego
z dnia 4 lipca 2024 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</si>
</sst>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0"/>
      <name val="Tahoma"/>
      <family val="2"/>
      <charset val="238"/>
    </font>
    <font>
      <sz val="7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0"/>
      <name val="Tahoma"/>
      <family val="2"/>
      <charset val="238"/>
    </font>
    <font>
      <sz val="8"/>
      <color theme="0"/>
      <name val="Tahoma"/>
      <family val="2"/>
      <charset val="238"/>
    </font>
    <font>
      <sz val="8"/>
      <name val="Tahoma"/>
      <family val="2"/>
      <charset val="238"/>
    </font>
    <font>
      <b/>
      <sz val="8"/>
      <color theme="1" tint="0.34998626667073579"/>
      <name val="Tahoma"/>
      <family val="2"/>
      <charset val="238"/>
    </font>
    <font>
      <b/>
      <sz val="10"/>
      <color theme="1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/>
    <xf numFmtId="0" fontId="5" fillId="0" borderId="0" xfId="0" applyFont="1" applyBorder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0" fontId="5" fillId="0" borderId="1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/>
    <xf numFmtId="0" fontId="6" fillId="2" borderId="5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5" fillId="2" borderId="7" xfId="0" applyFont="1" applyFill="1" applyBorder="1"/>
    <xf numFmtId="0" fontId="5" fillId="2" borderId="1" xfId="0" applyNumberFormat="1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8" xfId="0" applyFont="1" applyFill="1" applyBorder="1"/>
    <xf numFmtId="0" fontId="6" fillId="3" borderId="7" xfId="0" applyFont="1" applyFill="1" applyBorder="1"/>
    <xf numFmtId="0" fontId="6" fillId="3" borderId="1" xfId="0" applyNumberFormat="1" applyFont="1" applyFill="1" applyBorder="1"/>
    <xf numFmtId="3" fontId="4" fillId="4" borderId="10" xfId="0" applyNumberFormat="1" applyFont="1" applyFill="1" applyBorder="1"/>
    <xf numFmtId="3" fontId="4" fillId="4" borderId="11" xfId="0" applyNumberFormat="1" applyFont="1" applyFill="1" applyBorder="1"/>
    <xf numFmtId="3" fontId="4" fillId="4" borderId="1" xfId="0" applyNumberFormat="1" applyFont="1" applyFill="1" applyBorder="1"/>
    <xf numFmtId="3" fontId="4" fillId="4" borderId="12" xfId="0" applyNumberFormat="1" applyFont="1" applyFill="1" applyBorder="1"/>
    <xf numFmtId="3" fontId="4" fillId="4" borderId="13" xfId="0" applyNumberFormat="1" applyFont="1" applyFill="1" applyBorder="1"/>
    <xf numFmtId="0" fontId="8" fillId="5" borderId="7" xfId="0" applyFont="1" applyFill="1" applyBorder="1"/>
    <xf numFmtId="0" fontId="8" fillId="5" borderId="1" xfId="0" applyNumberFormat="1" applyFont="1" applyFill="1" applyBorder="1"/>
    <xf numFmtId="3" fontId="5" fillId="6" borderId="15" xfId="0" applyNumberFormat="1" applyFont="1" applyFill="1" applyBorder="1"/>
    <xf numFmtId="3" fontId="5" fillId="7" borderId="11" xfId="0" applyNumberFormat="1" applyFont="1" applyFill="1" applyBorder="1"/>
    <xf numFmtId="3" fontId="5" fillId="7" borderId="1" xfId="0" applyNumberFormat="1" applyFont="1" applyFill="1" applyBorder="1"/>
    <xf numFmtId="3" fontId="5" fillId="7" borderId="12" xfId="0" applyNumberFormat="1" applyFont="1" applyFill="1" applyBorder="1"/>
    <xf numFmtId="3" fontId="5" fillId="7" borderId="13" xfId="0" applyNumberFormat="1" applyFont="1" applyFill="1" applyBorder="1"/>
    <xf numFmtId="3" fontId="4" fillId="4" borderId="15" xfId="0" applyNumberFormat="1" applyFont="1" applyFill="1" applyBorder="1"/>
    <xf numFmtId="0" fontId="8" fillId="5" borderId="2" xfId="0" applyNumberFormat="1" applyFont="1" applyFill="1" applyBorder="1"/>
    <xf numFmtId="16" fontId="6" fillId="3" borderId="2" xfId="0" quotePrefix="1" applyNumberFormat="1" applyFont="1" applyFill="1" applyBorder="1"/>
    <xf numFmtId="3" fontId="4" fillId="4" borderId="16" xfId="0" applyNumberFormat="1" applyFont="1" applyFill="1" applyBorder="1"/>
    <xf numFmtId="0" fontId="8" fillId="5" borderId="17" xfId="0" applyFont="1" applyFill="1" applyBorder="1"/>
    <xf numFmtId="0" fontId="8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wrapText="1"/>
    </xf>
    <xf numFmtId="0" fontId="6" fillId="3" borderId="17" xfId="0" applyFont="1" applyFill="1" applyBorder="1"/>
    <xf numFmtId="0" fontId="6" fillId="3" borderId="3" xfId="0" applyNumberFormat="1" applyFont="1" applyFill="1" applyBorder="1"/>
    <xf numFmtId="0" fontId="8" fillId="5" borderId="3" xfId="0" applyNumberFormat="1" applyFont="1" applyFill="1" applyBorder="1"/>
    <xf numFmtId="0" fontId="8" fillId="5" borderId="1" xfId="0" applyFont="1" applyFill="1" applyBorder="1" applyAlignment="1">
      <alignment horizontal="center"/>
    </xf>
    <xf numFmtId="0" fontId="5" fillId="5" borderId="7" xfId="0" applyFont="1" applyFill="1" applyBorder="1"/>
    <xf numFmtId="0" fontId="5" fillId="5" borderId="1" xfId="0" applyNumberFormat="1" applyFont="1" applyFill="1" applyBorder="1"/>
    <xf numFmtId="3" fontId="6" fillId="3" borderId="15" xfId="0" applyNumberFormat="1" applyFont="1" applyFill="1" applyBorder="1"/>
    <xf numFmtId="3" fontId="6" fillId="3" borderId="11" xfId="0" applyNumberFormat="1" applyFont="1" applyFill="1" applyBorder="1"/>
    <xf numFmtId="3" fontId="6" fillId="3" borderId="1" xfId="0" applyNumberFormat="1" applyFont="1" applyFill="1" applyBorder="1"/>
    <xf numFmtId="3" fontId="6" fillId="3" borderId="12" xfId="0" applyNumberFormat="1" applyFont="1" applyFill="1" applyBorder="1"/>
    <xf numFmtId="3" fontId="6" fillId="3" borderId="13" xfId="0" applyNumberFormat="1" applyFont="1" applyFill="1" applyBorder="1"/>
    <xf numFmtId="0" fontId="6" fillId="3" borderId="18" xfId="0" applyFont="1" applyFill="1" applyBorder="1"/>
    <xf numFmtId="0" fontId="6" fillId="3" borderId="19" xfId="0" applyNumberFormat="1" applyFont="1" applyFill="1" applyBorder="1"/>
    <xf numFmtId="3" fontId="6" fillId="3" borderId="21" xfId="0" applyNumberFormat="1" applyFont="1" applyFill="1" applyBorder="1"/>
    <xf numFmtId="3" fontId="6" fillId="3" borderId="22" xfId="0" applyNumberFormat="1" applyFont="1" applyFill="1" applyBorder="1"/>
    <xf numFmtId="3" fontId="6" fillId="3" borderId="19" xfId="0" applyNumberFormat="1" applyFont="1" applyFill="1" applyBorder="1"/>
    <xf numFmtId="3" fontId="6" fillId="3" borderId="23" xfId="0" applyNumberFormat="1" applyFont="1" applyFill="1" applyBorder="1"/>
    <xf numFmtId="3" fontId="6" fillId="3" borderId="24" xfId="0" applyNumberFormat="1" applyFont="1" applyFill="1" applyBorder="1"/>
    <xf numFmtId="0" fontId="5" fillId="0" borderId="0" xfId="0" applyNumberFormat="1" applyFont="1"/>
    <xf numFmtId="0" fontId="8" fillId="5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3" fontId="5" fillId="8" borderId="11" xfId="0" applyNumberFormat="1" applyFont="1" applyFill="1" applyBorder="1"/>
    <xf numFmtId="3" fontId="5" fillId="8" borderId="1" xfId="0" applyNumberFormat="1" applyFont="1" applyFill="1" applyBorder="1"/>
    <xf numFmtId="3" fontId="5" fillId="8" borderId="12" xfId="0" applyNumberFormat="1" applyFont="1" applyFill="1" applyBorder="1"/>
    <xf numFmtId="3" fontId="5" fillId="8" borderId="13" xfId="0" applyNumberFormat="1" applyFont="1" applyFill="1" applyBorder="1"/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5" fillId="0" borderId="0" xfId="1" applyNumberFormat="1" applyFont="1"/>
    <xf numFmtId="3" fontId="5" fillId="9" borderId="11" xfId="0" applyNumberFormat="1" applyFont="1" applyFill="1" applyBorder="1"/>
    <xf numFmtId="3" fontId="5" fillId="9" borderId="1" xfId="0" applyNumberFormat="1" applyFont="1" applyFill="1" applyBorder="1"/>
    <xf numFmtId="3" fontId="5" fillId="9" borderId="12" xfId="0" applyNumberFormat="1" applyFont="1" applyFill="1" applyBorder="1"/>
    <xf numFmtId="3" fontId="5" fillId="9" borderId="13" xfId="0" applyNumberFormat="1" applyFont="1" applyFill="1" applyBorder="1"/>
    <xf numFmtId="0" fontId="8" fillId="5" borderId="2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9" fontId="5" fillId="0" borderId="0" xfId="1" applyFont="1" applyBorder="1"/>
    <xf numFmtId="0" fontId="5" fillId="0" borderId="1" xfId="0" applyFont="1" applyBorder="1" applyAlignment="1">
      <alignment horizontal="left" vertical="center"/>
    </xf>
    <xf numFmtId="0" fontId="5" fillId="10" borderId="1" xfId="0" applyFont="1" applyFill="1" applyBorder="1" applyAlignment="1">
      <alignment horizontal="left" vertical="center"/>
    </xf>
    <xf numFmtId="0" fontId="5" fillId="0" borderId="1" xfId="0" quotePrefix="1" applyFont="1" applyFill="1" applyBorder="1" applyAlignment="1">
      <alignment horizontal="center" vertical="center"/>
    </xf>
    <xf numFmtId="3" fontId="8" fillId="0" borderId="1" xfId="0" applyNumberFormat="1" applyFont="1" applyFill="1" applyBorder="1"/>
    <xf numFmtId="0" fontId="8" fillId="0" borderId="1" xfId="0" quotePrefix="1" applyFont="1" applyFill="1" applyBorder="1" applyAlignment="1">
      <alignment horizontal="center" vertical="center"/>
    </xf>
    <xf numFmtId="3" fontId="3" fillId="0" borderId="0" xfId="0" applyNumberFormat="1" applyFont="1" applyBorder="1"/>
    <xf numFmtId="3" fontId="3" fillId="0" borderId="0" xfId="0" applyNumberFormat="1" applyFont="1" applyBorder="1" applyAlignment="1">
      <alignment horizontal="center" vertical="center"/>
    </xf>
    <xf numFmtId="3" fontId="5" fillId="0" borderId="0" xfId="1" applyNumberFormat="1" applyFont="1" applyBorder="1"/>
    <xf numFmtId="9" fontId="3" fillId="0" borderId="0" xfId="1" applyFont="1" applyBorder="1"/>
    <xf numFmtId="9" fontId="3" fillId="0" borderId="0" xfId="1" applyFont="1" applyBorder="1" applyAlignment="1">
      <alignment horizontal="center" vertical="center"/>
    </xf>
    <xf numFmtId="9" fontId="5" fillId="0" borderId="0" xfId="1" applyNumberFormat="1" applyFont="1" applyBorder="1"/>
    <xf numFmtId="0" fontId="5" fillId="0" borderId="1" xfId="0" applyFont="1" applyFill="1" applyBorder="1" applyAlignment="1">
      <alignment horizontal="left" vertical="center"/>
    </xf>
    <xf numFmtId="3" fontId="3" fillId="0" borderId="0" xfId="1" applyNumberFormat="1" applyFont="1" applyBorder="1"/>
    <xf numFmtId="3" fontId="3" fillId="0" borderId="0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textRotation="90" wrapText="1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20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textRotation="90" wrapText="1"/>
    </xf>
    <xf numFmtId="0" fontId="6" fillId="2" borderId="1" xfId="0" applyNumberFormat="1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5" fillId="0" borderId="27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10" borderId="1" xfId="0" applyFont="1" applyFill="1" applyBorder="1" applyAlignment="1">
      <alignment horizontal="lef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1"/>
  <sheetViews>
    <sheetView topLeftCell="A3" workbookViewId="0">
      <selection activeCell="R49" sqref="R49"/>
    </sheetView>
  </sheetViews>
  <sheetFormatPr defaultRowHeight="10.199999999999999" x14ac:dyDescent="0.2"/>
  <cols>
    <col min="1" max="1" width="11.109375" style="21" customWidth="1"/>
    <col min="2" max="2" width="5.77734375" style="82" customWidth="1"/>
    <col min="3" max="3" width="58.5546875" style="70" bestFit="1" customWidth="1"/>
    <col min="4" max="4" width="4.21875" style="21" customWidth="1"/>
    <col min="5" max="5" width="11.88671875" style="21" bestFit="1" customWidth="1"/>
    <col min="6" max="6" width="8.88671875" style="21"/>
    <col min="7" max="7" width="11.88671875" style="21" bestFit="1" customWidth="1"/>
    <col min="8" max="8" width="10.5546875" style="21" bestFit="1" customWidth="1"/>
    <col min="9" max="9" width="8.88671875" style="21"/>
    <col min="10" max="10" width="12.88671875" style="21" bestFit="1" customWidth="1"/>
    <col min="11" max="11" width="10.44140625" style="21" customWidth="1"/>
    <col min="12" max="12" width="8.88671875" style="21"/>
    <col min="13" max="13" width="10" style="21" customWidth="1"/>
    <col min="14" max="14" width="10.5546875" style="21" customWidth="1"/>
    <col min="15" max="15" width="9.33203125" style="21" customWidth="1"/>
    <col min="16" max="16" width="13.44140625" style="21" customWidth="1"/>
    <col min="17" max="17" width="8.88671875" style="21"/>
    <col min="18" max="19" width="8.88671875" style="20"/>
    <col min="20" max="16384" width="8.88671875" style="21"/>
  </cols>
  <sheetData>
    <row r="1" spans="1:17" x14ac:dyDescent="0.2">
      <c r="A1" s="128" t="s">
        <v>91</v>
      </c>
      <c r="B1" s="130" t="s">
        <v>92</v>
      </c>
      <c r="C1" s="130"/>
      <c r="D1" s="132" t="s">
        <v>93</v>
      </c>
      <c r="E1" s="134" t="s">
        <v>94</v>
      </c>
      <c r="F1" s="134"/>
      <c r="G1" s="134"/>
      <c r="H1" s="134"/>
      <c r="I1" s="134"/>
      <c r="J1" s="19" t="s">
        <v>95</v>
      </c>
      <c r="K1" s="134" t="s">
        <v>96</v>
      </c>
      <c r="L1" s="134"/>
      <c r="M1" s="134"/>
      <c r="N1" s="134"/>
      <c r="O1" s="121" t="s">
        <v>97</v>
      </c>
      <c r="P1" s="121" t="s">
        <v>98</v>
      </c>
      <c r="Q1" s="123" t="s">
        <v>99</v>
      </c>
    </row>
    <row r="2" spans="1:17" ht="30.6" x14ac:dyDescent="0.2">
      <c r="A2" s="129"/>
      <c r="B2" s="131"/>
      <c r="C2" s="131"/>
      <c r="D2" s="133"/>
      <c r="E2" s="22" t="s">
        <v>100</v>
      </c>
      <c r="F2" s="22" t="s">
        <v>101</v>
      </c>
      <c r="G2" s="22" t="s">
        <v>102</v>
      </c>
      <c r="H2" s="22" t="s">
        <v>103</v>
      </c>
      <c r="I2" s="22" t="s">
        <v>104</v>
      </c>
      <c r="J2" s="22" t="s">
        <v>100</v>
      </c>
      <c r="K2" s="22" t="s">
        <v>100</v>
      </c>
      <c r="L2" s="22" t="s">
        <v>105</v>
      </c>
      <c r="M2" s="22" t="s">
        <v>106</v>
      </c>
      <c r="N2" s="22" t="s">
        <v>107</v>
      </c>
      <c r="O2" s="122"/>
      <c r="P2" s="122"/>
      <c r="Q2" s="124"/>
    </row>
    <row r="3" spans="1:17" x14ac:dyDescent="0.2">
      <c r="A3" s="129"/>
      <c r="B3" s="131"/>
      <c r="C3" s="131"/>
      <c r="D3" s="133"/>
      <c r="E3" s="23" t="s">
        <v>51</v>
      </c>
      <c r="F3" s="23" t="s">
        <v>108</v>
      </c>
      <c r="G3" s="23" t="s">
        <v>109</v>
      </c>
      <c r="H3" s="23" t="s">
        <v>110</v>
      </c>
      <c r="I3" s="23" t="s">
        <v>111</v>
      </c>
      <c r="J3" s="23" t="s">
        <v>112</v>
      </c>
      <c r="K3" s="23" t="s">
        <v>113</v>
      </c>
      <c r="L3" s="23" t="s">
        <v>114</v>
      </c>
      <c r="M3" s="23" t="s">
        <v>115</v>
      </c>
      <c r="N3" s="23" t="s">
        <v>116</v>
      </c>
      <c r="O3" s="23" t="s">
        <v>117</v>
      </c>
      <c r="P3" s="23" t="s">
        <v>118</v>
      </c>
      <c r="Q3" s="24" t="s">
        <v>119</v>
      </c>
    </row>
    <row r="4" spans="1:17" x14ac:dyDescent="0.2">
      <c r="A4" s="129"/>
      <c r="B4" s="131"/>
      <c r="C4" s="131"/>
      <c r="D4" s="133"/>
      <c r="E4" s="25" t="s">
        <v>120</v>
      </c>
      <c r="F4" s="23"/>
      <c r="G4" s="23"/>
      <c r="H4" s="23"/>
      <c r="I4" s="23"/>
      <c r="J4" s="25" t="s">
        <v>121</v>
      </c>
      <c r="K4" s="25" t="s">
        <v>122</v>
      </c>
      <c r="L4" s="23"/>
      <c r="M4" s="23"/>
      <c r="N4" s="23"/>
      <c r="O4" s="23"/>
      <c r="P4" s="25" t="s">
        <v>123</v>
      </c>
      <c r="Q4" s="24"/>
    </row>
    <row r="5" spans="1:17" ht="7.2" customHeight="1" thickBot="1" x14ac:dyDescent="0.25">
      <c r="A5" s="26"/>
      <c r="B5" s="74"/>
      <c r="C5" s="27"/>
      <c r="D5" s="28"/>
      <c r="E5" s="29"/>
      <c r="F5" s="28"/>
      <c r="G5" s="28"/>
      <c r="H5" s="28"/>
      <c r="I5" s="28"/>
      <c r="J5" s="29"/>
      <c r="K5" s="29"/>
      <c r="L5" s="28"/>
      <c r="M5" s="28"/>
      <c r="N5" s="28"/>
      <c r="O5" s="28"/>
      <c r="P5" s="29"/>
      <c r="Q5" s="30"/>
    </row>
    <row r="6" spans="1:17" ht="15" customHeight="1" x14ac:dyDescent="0.2">
      <c r="A6" s="31" t="s">
        <v>9</v>
      </c>
      <c r="B6" s="75"/>
      <c r="C6" s="32" t="s">
        <v>124</v>
      </c>
      <c r="D6" s="125" t="s">
        <v>125</v>
      </c>
      <c r="E6" s="33">
        <v>183808765</v>
      </c>
      <c r="F6" s="34">
        <v>0</v>
      </c>
      <c r="G6" s="35">
        <v>183808765</v>
      </c>
      <c r="H6" s="35">
        <v>0</v>
      </c>
      <c r="I6" s="36">
        <v>0</v>
      </c>
      <c r="J6" s="33">
        <v>32436841</v>
      </c>
      <c r="K6" s="33">
        <v>3243685</v>
      </c>
      <c r="L6" s="34">
        <v>0</v>
      </c>
      <c r="M6" s="35">
        <v>0</v>
      </c>
      <c r="N6" s="35">
        <v>3243685</v>
      </c>
      <c r="O6" s="36">
        <v>29193156</v>
      </c>
      <c r="P6" s="33">
        <v>216245606</v>
      </c>
      <c r="Q6" s="37">
        <v>0</v>
      </c>
    </row>
    <row r="7" spans="1:17" ht="15" hidden="1" customHeight="1" x14ac:dyDescent="0.2">
      <c r="A7" s="38" t="s">
        <v>10</v>
      </c>
      <c r="B7" s="55"/>
      <c r="C7" s="39" t="s">
        <v>126</v>
      </c>
      <c r="D7" s="126"/>
      <c r="E7" s="40">
        <v>0</v>
      </c>
      <c r="F7" s="41">
        <v>0</v>
      </c>
      <c r="G7" s="42">
        <v>0</v>
      </c>
      <c r="H7" s="42">
        <v>0</v>
      </c>
      <c r="I7" s="43">
        <v>0</v>
      </c>
      <c r="J7" s="40">
        <v>0</v>
      </c>
      <c r="K7" s="40">
        <v>0</v>
      </c>
      <c r="L7" s="41">
        <v>0</v>
      </c>
      <c r="M7" s="42">
        <v>0</v>
      </c>
      <c r="N7" s="42">
        <v>0</v>
      </c>
      <c r="O7" s="43">
        <v>0</v>
      </c>
      <c r="P7" s="40">
        <v>0</v>
      </c>
      <c r="Q7" s="44">
        <v>0</v>
      </c>
    </row>
    <row r="8" spans="1:17" ht="15" hidden="1" customHeight="1" x14ac:dyDescent="0.2">
      <c r="A8" s="38" t="s">
        <v>11</v>
      </c>
      <c r="B8" s="55"/>
      <c r="C8" s="39" t="s">
        <v>127</v>
      </c>
      <c r="D8" s="126"/>
      <c r="E8" s="40">
        <v>0</v>
      </c>
      <c r="F8" s="41">
        <v>0</v>
      </c>
      <c r="G8" s="42">
        <v>0</v>
      </c>
      <c r="H8" s="42">
        <v>0</v>
      </c>
      <c r="I8" s="43">
        <v>0</v>
      </c>
      <c r="J8" s="40">
        <v>0</v>
      </c>
      <c r="K8" s="40">
        <v>0</v>
      </c>
      <c r="L8" s="41">
        <v>0</v>
      </c>
      <c r="M8" s="42">
        <v>0</v>
      </c>
      <c r="N8" s="42">
        <v>0</v>
      </c>
      <c r="O8" s="43">
        <v>0</v>
      </c>
      <c r="P8" s="40">
        <v>0</v>
      </c>
      <c r="Q8" s="44">
        <v>0</v>
      </c>
    </row>
    <row r="9" spans="1:17" ht="15" hidden="1" customHeight="1" x14ac:dyDescent="0.2">
      <c r="A9" s="38" t="s">
        <v>12</v>
      </c>
      <c r="B9" s="55"/>
      <c r="C9" s="39" t="s">
        <v>128</v>
      </c>
      <c r="D9" s="126"/>
      <c r="E9" s="40">
        <v>0</v>
      </c>
      <c r="F9" s="41">
        <v>0</v>
      </c>
      <c r="G9" s="42">
        <v>0</v>
      </c>
      <c r="H9" s="42">
        <v>0</v>
      </c>
      <c r="I9" s="43">
        <v>0</v>
      </c>
      <c r="J9" s="40">
        <v>0</v>
      </c>
      <c r="K9" s="40">
        <v>0</v>
      </c>
      <c r="L9" s="41">
        <v>0</v>
      </c>
      <c r="M9" s="42">
        <v>0</v>
      </c>
      <c r="N9" s="42">
        <v>0</v>
      </c>
      <c r="O9" s="43">
        <v>0</v>
      </c>
      <c r="P9" s="40">
        <v>0</v>
      </c>
      <c r="Q9" s="44">
        <v>0</v>
      </c>
    </row>
    <row r="10" spans="1:17" ht="15" hidden="1" customHeight="1" x14ac:dyDescent="0.2">
      <c r="A10" s="38" t="s">
        <v>13</v>
      </c>
      <c r="B10" s="55"/>
      <c r="C10" s="39" t="s">
        <v>129</v>
      </c>
      <c r="D10" s="126"/>
      <c r="E10" s="40">
        <v>0</v>
      </c>
      <c r="F10" s="41">
        <v>0</v>
      </c>
      <c r="G10" s="42">
        <v>0</v>
      </c>
      <c r="H10" s="42">
        <v>0</v>
      </c>
      <c r="I10" s="43">
        <v>0</v>
      </c>
      <c r="J10" s="40">
        <v>0</v>
      </c>
      <c r="K10" s="40">
        <v>0</v>
      </c>
      <c r="L10" s="41">
        <v>0</v>
      </c>
      <c r="M10" s="42">
        <v>0</v>
      </c>
      <c r="N10" s="42">
        <v>0</v>
      </c>
      <c r="O10" s="43">
        <v>0</v>
      </c>
      <c r="P10" s="40">
        <v>0</v>
      </c>
      <c r="Q10" s="44">
        <v>0</v>
      </c>
    </row>
    <row r="11" spans="1:17" ht="15" hidden="1" customHeight="1" x14ac:dyDescent="0.2">
      <c r="A11" s="38" t="s">
        <v>14</v>
      </c>
      <c r="B11" s="55"/>
      <c r="C11" s="39" t="s">
        <v>130</v>
      </c>
      <c r="D11" s="126"/>
      <c r="E11" s="40">
        <v>0</v>
      </c>
      <c r="F11" s="41">
        <v>0</v>
      </c>
      <c r="G11" s="42">
        <v>0</v>
      </c>
      <c r="H11" s="42">
        <v>0</v>
      </c>
      <c r="I11" s="43">
        <v>0</v>
      </c>
      <c r="J11" s="40">
        <v>0</v>
      </c>
      <c r="K11" s="40">
        <v>0</v>
      </c>
      <c r="L11" s="41">
        <v>0</v>
      </c>
      <c r="M11" s="42">
        <v>0</v>
      </c>
      <c r="N11" s="42">
        <v>0</v>
      </c>
      <c r="O11" s="43">
        <v>0</v>
      </c>
      <c r="P11" s="40">
        <v>0</v>
      </c>
      <c r="Q11" s="44">
        <v>0</v>
      </c>
    </row>
    <row r="12" spans="1:17" ht="15" hidden="1" customHeight="1" x14ac:dyDescent="0.2">
      <c r="A12" s="38" t="s">
        <v>15</v>
      </c>
      <c r="B12" s="55"/>
      <c r="C12" s="39" t="s">
        <v>131</v>
      </c>
      <c r="D12" s="126"/>
      <c r="E12" s="40">
        <v>0</v>
      </c>
      <c r="F12" s="41">
        <v>0</v>
      </c>
      <c r="G12" s="42">
        <v>0</v>
      </c>
      <c r="H12" s="42">
        <v>0</v>
      </c>
      <c r="I12" s="43">
        <v>0</v>
      </c>
      <c r="J12" s="40">
        <v>0</v>
      </c>
      <c r="K12" s="40">
        <v>0</v>
      </c>
      <c r="L12" s="41">
        <v>0</v>
      </c>
      <c r="M12" s="42">
        <v>0</v>
      </c>
      <c r="N12" s="42">
        <v>0</v>
      </c>
      <c r="O12" s="43">
        <v>0</v>
      </c>
      <c r="P12" s="40">
        <v>0</v>
      </c>
      <c r="Q12" s="44">
        <v>0</v>
      </c>
    </row>
    <row r="13" spans="1:17" ht="15" customHeight="1" x14ac:dyDescent="0.2">
      <c r="A13" s="31" t="s">
        <v>16</v>
      </c>
      <c r="B13" s="76"/>
      <c r="C13" s="32" t="s">
        <v>132</v>
      </c>
      <c r="D13" s="126"/>
      <c r="E13" s="45">
        <v>342886142</v>
      </c>
      <c r="F13" s="34">
        <v>0</v>
      </c>
      <c r="G13" s="35">
        <v>342886142</v>
      </c>
      <c r="H13" s="35">
        <v>0</v>
      </c>
      <c r="I13" s="36">
        <v>0</v>
      </c>
      <c r="J13" s="45">
        <v>60509320</v>
      </c>
      <c r="K13" s="45">
        <v>54458388</v>
      </c>
      <c r="L13" s="34">
        <v>0</v>
      </c>
      <c r="M13" s="35">
        <v>0</v>
      </c>
      <c r="N13" s="35">
        <v>54458388</v>
      </c>
      <c r="O13" s="36">
        <v>6050932</v>
      </c>
      <c r="P13" s="45">
        <v>403395462</v>
      </c>
      <c r="Q13" s="37">
        <v>0</v>
      </c>
    </row>
    <row r="14" spans="1:17" ht="15" hidden="1" customHeight="1" x14ac:dyDescent="0.2">
      <c r="A14" s="38" t="s">
        <v>17</v>
      </c>
      <c r="B14" s="77"/>
      <c r="C14" s="46" t="s">
        <v>133</v>
      </c>
      <c r="D14" s="126"/>
      <c r="E14" s="40">
        <v>0</v>
      </c>
      <c r="F14" s="41">
        <v>0</v>
      </c>
      <c r="G14" s="42">
        <v>0</v>
      </c>
      <c r="H14" s="42">
        <v>0</v>
      </c>
      <c r="I14" s="43">
        <v>0</v>
      </c>
      <c r="J14" s="40">
        <v>0</v>
      </c>
      <c r="K14" s="40">
        <v>0</v>
      </c>
      <c r="L14" s="41">
        <v>0</v>
      </c>
      <c r="M14" s="42">
        <v>0</v>
      </c>
      <c r="N14" s="42">
        <v>0</v>
      </c>
      <c r="O14" s="43">
        <v>0</v>
      </c>
      <c r="P14" s="40">
        <v>0</v>
      </c>
      <c r="Q14" s="44">
        <v>0</v>
      </c>
    </row>
    <row r="15" spans="1:17" ht="15" hidden="1" customHeight="1" x14ac:dyDescent="0.2">
      <c r="A15" s="38" t="s">
        <v>18</v>
      </c>
      <c r="B15" s="77"/>
      <c r="C15" s="46" t="s">
        <v>134</v>
      </c>
      <c r="D15" s="126"/>
      <c r="E15" s="40">
        <v>0</v>
      </c>
      <c r="F15" s="41">
        <v>0</v>
      </c>
      <c r="G15" s="42">
        <v>0</v>
      </c>
      <c r="H15" s="42">
        <v>0</v>
      </c>
      <c r="I15" s="43">
        <v>0</v>
      </c>
      <c r="J15" s="40">
        <v>0</v>
      </c>
      <c r="K15" s="40">
        <v>0</v>
      </c>
      <c r="L15" s="41">
        <v>0</v>
      </c>
      <c r="M15" s="42">
        <v>0</v>
      </c>
      <c r="N15" s="42">
        <v>0</v>
      </c>
      <c r="O15" s="43">
        <v>0</v>
      </c>
      <c r="P15" s="40">
        <v>0</v>
      </c>
      <c r="Q15" s="44">
        <v>0</v>
      </c>
    </row>
    <row r="16" spans="1:17" ht="15" hidden="1" customHeight="1" x14ac:dyDescent="0.2">
      <c r="A16" s="38" t="s">
        <v>19</v>
      </c>
      <c r="B16" s="77"/>
      <c r="C16" s="46" t="s">
        <v>135</v>
      </c>
      <c r="D16" s="126"/>
      <c r="E16" s="40">
        <v>0</v>
      </c>
      <c r="F16" s="41">
        <v>0</v>
      </c>
      <c r="G16" s="42">
        <v>0</v>
      </c>
      <c r="H16" s="42">
        <v>0</v>
      </c>
      <c r="I16" s="43">
        <v>0</v>
      </c>
      <c r="J16" s="40">
        <v>0</v>
      </c>
      <c r="K16" s="40">
        <v>0</v>
      </c>
      <c r="L16" s="41">
        <v>0</v>
      </c>
      <c r="M16" s="42">
        <v>0</v>
      </c>
      <c r="N16" s="42">
        <v>0</v>
      </c>
      <c r="O16" s="43">
        <v>0</v>
      </c>
      <c r="P16" s="40">
        <v>0</v>
      </c>
      <c r="Q16" s="44">
        <v>0</v>
      </c>
    </row>
    <row r="17" spans="1:17" ht="15" hidden="1" customHeight="1" x14ac:dyDescent="0.2">
      <c r="A17" s="38" t="s">
        <v>20</v>
      </c>
      <c r="B17" s="77"/>
      <c r="C17" s="46" t="s">
        <v>136</v>
      </c>
      <c r="D17" s="126"/>
      <c r="E17" s="40">
        <v>0</v>
      </c>
      <c r="F17" s="41">
        <v>0</v>
      </c>
      <c r="G17" s="42">
        <v>0</v>
      </c>
      <c r="H17" s="42">
        <v>0</v>
      </c>
      <c r="I17" s="43">
        <v>0</v>
      </c>
      <c r="J17" s="40">
        <v>0</v>
      </c>
      <c r="K17" s="40">
        <v>0</v>
      </c>
      <c r="L17" s="41">
        <v>0</v>
      </c>
      <c r="M17" s="42">
        <v>0</v>
      </c>
      <c r="N17" s="42">
        <v>0</v>
      </c>
      <c r="O17" s="43">
        <v>0</v>
      </c>
      <c r="P17" s="40">
        <v>0</v>
      </c>
      <c r="Q17" s="44">
        <v>0</v>
      </c>
    </row>
    <row r="18" spans="1:17" ht="15" hidden="1" customHeight="1" x14ac:dyDescent="0.2">
      <c r="A18" s="38" t="s">
        <v>21</v>
      </c>
      <c r="B18" s="77"/>
      <c r="C18" s="46" t="s">
        <v>137</v>
      </c>
      <c r="D18" s="126"/>
      <c r="E18" s="40">
        <v>0</v>
      </c>
      <c r="F18" s="41">
        <v>0</v>
      </c>
      <c r="G18" s="42">
        <v>0</v>
      </c>
      <c r="H18" s="42">
        <v>0</v>
      </c>
      <c r="I18" s="43">
        <v>0</v>
      </c>
      <c r="J18" s="40">
        <v>0</v>
      </c>
      <c r="K18" s="40">
        <v>0</v>
      </c>
      <c r="L18" s="41">
        <v>0</v>
      </c>
      <c r="M18" s="42">
        <v>0</v>
      </c>
      <c r="N18" s="42">
        <v>0</v>
      </c>
      <c r="O18" s="43">
        <v>0</v>
      </c>
      <c r="P18" s="40">
        <v>0</v>
      </c>
      <c r="Q18" s="44">
        <v>0</v>
      </c>
    </row>
    <row r="19" spans="1:17" ht="15" hidden="1" customHeight="1" x14ac:dyDescent="0.2">
      <c r="A19" s="38" t="s">
        <v>22</v>
      </c>
      <c r="B19" s="77"/>
      <c r="C19" s="46" t="s">
        <v>138</v>
      </c>
      <c r="D19" s="126"/>
      <c r="E19" s="40">
        <v>0</v>
      </c>
      <c r="F19" s="41">
        <v>0</v>
      </c>
      <c r="G19" s="42">
        <v>0</v>
      </c>
      <c r="H19" s="42">
        <v>0</v>
      </c>
      <c r="I19" s="43">
        <v>0</v>
      </c>
      <c r="J19" s="40">
        <v>0</v>
      </c>
      <c r="K19" s="40">
        <v>0</v>
      </c>
      <c r="L19" s="41">
        <v>0</v>
      </c>
      <c r="M19" s="42">
        <v>0</v>
      </c>
      <c r="N19" s="42">
        <v>0</v>
      </c>
      <c r="O19" s="43">
        <v>0</v>
      </c>
      <c r="P19" s="40">
        <v>0</v>
      </c>
      <c r="Q19" s="44">
        <v>0</v>
      </c>
    </row>
    <row r="20" spans="1:17" ht="15" hidden="1" customHeight="1" x14ac:dyDescent="0.2">
      <c r="A20" s="38" t="s">
        <v>23</v>
      </c>
      <c r="B20" s="77"/>
      <c r="C20" s="46" t="s">
        <v>139</v>
      </c>
      <c r="D20" s="126"/>
      <c r="E20" s="40">
        <v>0</v>
      </c>
      <c r="F20" s="41">
        <v>0</v>
      </c>
      <c r="G20" s="42">
        <v>0</v>
      </c>
      <c r="H20" s="42">
        <v>0</v>
      </c>
      <c r="I20" s="43">
        <v>0</v>
      </c>
      <c r="J20" s="40">
        <v>0</v>
      </c>
      <c r="K20" s="40">
        <v>0</v>
      </c>
      <c r="L20" s="41">
        <v>0</v>
      </c>
      <c r="M20" s="42">
        <v>0</v>
      </c>
      <c r="N20" s="42">
        <v>0</v>
      </c>
      <c r="O20" s="43">
        <v>0</v>
      </c>
      <c r="P20" s="40">
        <v>0</v>
      </c>
      <c r="Q20" s="44">
        <v>0</v>
      </c>
    </row>
    <row r="21" spans="1:17" ht="15" hidden="1" customHeight="1" x14ac:dyDescent="0.2">
      <c r="A21" s="38" t="s">
        <v>24</v>
      </c>
      <c r="B21" s="77"/>
      <c r="C21" s="46" t="s">
        <v>140</v>
      </c>
      <c r="D21" s="126"/>
      <c r="E21" s="40">
        <v>0</v>
      </c>
      <c r="F21" s="41">
        <v>0</v>
      </c>
      <c r="G21" s="42">
        <v>0</v>
      </c>
      <c r="H21" s="42">
        <v>0</v>
      </c>
      <c r="I21" s="43">
        <v>0</v>
      </c>
      <c r="J21" s="40">
        <v>0</v>
      </c>
      <c r="K21" s="40">
        <v>0</v>
      </c>
      <c r="L21" s="41">
        <v>0</v>
      </c>
      <c r="M21" s="42">
        <v>0</v>
      </c>
      <c r="N21" s="42">
        <v>0</v>
      </c>
      <c r="O21" s="43">
        <v>0</v>
      </c>
      <c r="P21" s="40">
        <v>0</v>
      </c>
      <c r="Q21" s="44">
        <v>0</v>
      </c>
    </row>
    <row r="22" spans="1:17" ht="15" hidden="1" customHeight="1" x14ac:dyDescent="0.2">
      <c r="A22" s="38" t="s">
        <v>25</v>
      </c>
      <c r="B22" s="77"/>
      <c r="C22" s="46" t="s">
        <v>141</v>
      </c>
      <c r="D22" s="126"/>
      <c r="E22" s="40">
        <v>0</v>
      </c>
      <c r="F22" s="41">
        <v>0</v>
      </c>
      <c r="G22" s="42">
        <v>0</v>
      </c>
      <c r="H22" s="42">
        <v>0</v>
      </c>
      <c r="I22" s="43">
        <v>0</v>
      </c>
      <c r="J22" s="40">
        <v>0</v>
      </c>
      <c r="K22" s="40">
        <v>0</v>
      </c>
      <c r="L22" s="41">
        <v>0</v>
      </c>
      <c r="M22" s="42">
        <v>0</v>
      </c>
      <c r="N22" s="42">
        <v>0</v>
      </c>
      <c r="O22" s="43">
        <v>0</v>
      </c>
      <c r="P22" s="40">
        <v>0</v>
      </c>
      <c r="Q22" s="44">
        <v>0</v>
      </c>
    </row>
    <row r="23" spans="1:17" ht="15" hidden="1" customHeight="1" x14ac:dyDescent="0.2">
      <c r="A23" s="38" t="s">
        <v>26</v>
      </c>
      <c r="B23" s="77"/>
      <c r="C23" s="46" t="s">
        <v>142</v>
      </c>
      <c r="D23" s="126"/>
      <c r="E23" s="40">
        <v>0</v>
      </c>
      <c r="F23" s="41">
        <v>0</v>
      </c>
      <c r="G23" s="42">
        <v>0</v>
      </c>
      <c r="H23" s="42">
        <v>0</v>
      </c>
      <c r="I23" s="43">
        <v>0</v>
      </c>
      <c r="J23" s="40">
        <v>0</v>
      </c>
      <c r="K23" s="40">
        <v>0</v>
      </c>
      <c r="L23" s="41">
        <v>0</v>
      </c>
      <c r="M23" s="42">
        <v>0</v>
      </c>
      <c r="N23" s="42">
        <v>0</v>
      </c>
      <c r="O23" s="43">
        <v>0</v>
      </c>
      <c r="P23" s="40">
        <v>0</v>
      </c>
      <c r="Q23" s="44">
        <v>0</v>
      </c>
    </row>
    <row r="24" spans="1:17" ht="15" hidden="1" customHeight="1" x14ac:dyDescent="0.2">
      <c r="A24" s="38" t="s">
        <v>27</v>
      </c>
      <c r="B24" s="77"/>
      <c r="C24" s="46" t="s">
        <v>143</v>
      </c>
      <c r="D24" s="126"/>
      <c r="E24" s="40">
        <v>0</v>
      </c>
      <c r="F24" s="41">
        <v>0</v>
      </c>
      <c r="G24" s="42">
        <v>0</v>
      </c>
      <c r="H24" s="42">
        <v>0</v>
      </c>
      <c r="I24" s="43">
        <v>0</v>
      </c>
      <c r="J24" s="40">
        <v>0</v>
      </c>
      <c r="K24" s="40">
        <v>0</v>
      </c>
      <c r="L24" s="41">
        <v>0</v>
      </c>
      <c r="M24" s="42">
        <v>0</v>
      </c>
      <c r="N24" s="42">
        <v>0</v>
      </c>
      <c r="O24" s="43">
        <v>0</v>
      </c>
      <c r="P24" s="40">
        <v>0</v>
      </c>
      <c r="Q24" s="44">
        <v>0</v>
      </c>
    </row>
    <row r="25" spans="1:17" ht="15" customHeight="1" x14ac:dyDescent="0.2">
      <c r="A25" s="38" t="s">
        <v>28</v>
      </c>
      <c r="B25" s="77" t="s">
        <v>211</v>
      </c>
      <c r="C25" s="46" t="s">
        <v>144</v>
      </c>
      <c r="D25" s="126"/>
      <c r="E25" s="40">
        <v>21253625</v>
      </c>
      <c r="F25" s="41">
        <v>0</v>
      </c>
      <c r="G25" s="42">
        <v>21253625</v>
      </c>
      <c r="H25" s="42">
        <v>0</v>
      </c>
      <c r="I25" s="43">
        <v>0</v>
      </c>
      <c r="J25" s="40">
        <v>3264938.4027349111</v>
      </c>
      <c r="K25" s="40">
        <v>2938444.56246142</v>
      </c>
      <c r="L25" s="41">
        <v>0</v>
      </c>
      <c r="M25" s="42">
        <v>0</v>
      </c>
      <c r="N25" s="42">
        <v>2938444.56246142</v>
      </c>
      <c r="O25" s="43">
        <v>326493.84027349111</v>
      </c>
      <c r="P25" s="40">
        <v>24518563.402734913</v>
      </c>
      <c r="Q25" s="44">
        <v>0</v>
      </c>
    </row>
    <row r="26" spans="1:17" ht="15" customHeight="1" x14ac:dyDescent="0.2">
      <c r="A26" s="38" t="s">
        <v>29</v>
      </c>
      <c r="B26" s="77" t="s">
        <v>212</v>
      </c>
      <c r="C26" s="46" t="s">
        <v>145</v>
      </c>
      <c r="D26" s="126"/>
      <c r="E26" s="40">
        <v>29755075</v>
      </c>
      <c r="F26" s="41">
        <v>0</v>
      </c>
      <c r="G26" s="42">
        <v>29755075</v>
      </c>
      <c r="H26" s="42">
        <v>0</v>
      </c>
      <c r="I26" s="43">
        <v>0</v>
      </c>
      <c r="J26" s="40">
        <v>4570913.7638288746</v>
      </c>
      <c r="K26" s="40">
        <v>4113822.3874459872</v>
      </c>
      <c r="L26" s="41">
        <v>0</v>
      </c>
      <c r="M26" s="42">
        <v>0</v>
      </c>
      <c r="N26" s="42">
        <v>4113822.3874459872</v>
      </c>
      <c r="O26" s="43">
        <v>457091.37638288748</v>
      </c>
      <c r="P26" s="40">
        <v>34325988.763828874</v>
      </c>
      <c r="Q26" s="44">
        <v>0</v>
      </c>
    </row>
    <row r="27" spans="1:17" ht="15" hidden="1" customHeight="1" x14ac:dyDescent="0.2">
      <c r="A27" s="38" t="s">
        <v>30</v>
      </c>
      <c r="B27" s="77"/>
      <c r="C27" s="46" t="s">
        <v>146</v>
      </c>
      <c r="D27" s="126"/>
      <c r="E27" s="40">
        <v>0</v>
      </c>
      <c r="F27" s="41">
        <v>0</v>
      </c>
      <c r="G27" s="42">
        <v>0</v>
      </c>
      <c r="H27" s="42">
        <v>0</v>
      </c>
      <c r="I27" s="43">
        <v>0</v>
      </c>
      <c r="J27" s="40">
        <v>0</v>
      </c>
      <c r="K27" s="40">
        <v>0</v>
      </c>
      <c r="L27" s="41">
        <v>0</v>
      </c>
      <c r="M27" s="42">
        <v>0</v>
      </c>
      <c r="N27" s="42">
        <v>0</v>
      </c>
      <c r="O27" s="43">
        <v>0</v>
      </c>
      <c r="P27" s="40">
        <v>0</v>
      </c>
      <c r="Q27" s="44">
        <v>0</v>
      </c>
    </row>
    <row r="28" spans="1:17" ht="15" hidden="1" customHeight="1" x14ac:dyDescent="0.2">
      <c r="A28" s="38" t="s">
        <v>31</v>
      </c>
      <c r="B28" s="77"/>
      <c r="C28" s="46" t="s">
        <v>147</v>
      </c>
      <c r="D28" s="126"/>
      <c r="E28" s="40">
        <v>0</v>
      </c>
      <c r="F28" s="41">
        <v>0</v>
      </c>
      <c r="G28" s="42">
        <v>0</v>
      </c>
      <c r="H28" s="42">
        <v>0</v>
      </c>
      <c r="I28" s="43">
        <v>0</v>
      </c>
      <c r="J28" s="40">
        <v>0</v>
      </c>
      <c r="K28" s="40">
        <v>0</v>
      </c>
      <c r="L28" s="41">
        <v>0</v>
      </c>
      <c r="M28" s="42">
        <v>0</v>
      </c>
      <c r="N28" s="42">
        <v>0</v>
      </c>
      <c r="O28" s="43">
        <v>0</v>
      </c>
      <c r="P28" s="40">
        <v>0</v>
      </c>
      <c r="Q28" s="44">
        <v>0</v>
      </c>
    </row>
    <row r="29" spans="1:17" ht="15" hidden="1" customHeight="1" x14ac:dyDescent="0.2">
      <c r="A29" s="38" t="s">
        <v>32</v>
      </c>
      <c r="B29" s="77"/>
      <c r="C29" s="46" t="s">
        <v>148</v>
      </c>
      <c r="D29" s="126"/>
      <c r="E29" s="40">
        <v>0</v>
      </c>
      <c r="F29" s="41">
        <v>0</v>
      </c>
      <c r="G29" s="42">
        <v>0</v>
      </c>
      <c r="H29" s="42">
        <v>0</v>
      </c>
      <c r="I29" s="43">
        <v>0</v>
      </c>
      <c r="J29" s="40">
        <v>0</v>
      </c>
      <c r="K29" s="40">
        <v>0</v>
      </c>
      <c r="L29" s="41">
        <v>0</v>
      </c>
      <c r="M29" s="42">
        <v>0</v>
      </c>
      <c r="N29" s="42">
        <v>0</v>
      </c>
      <c r="O29" s="43">
        <v>0</v>
      </c>
      <c r="P29" s="40">
        <v>0</v>
      </c>
      <c r="Q29" s="44">
        <v>0</v>
      </c>
    </row>
    <row r="30" spans="1:17" ht="15" hidden="1" customHeight="1" x14ac:dyDescent="0.2">
      <c r="A30" s="38" t="s">
        <v>33</v>
      </c>
      <c r="B30" s="77"/>
      <c r="C30" s="46" t="s">
        <v>149</v>
      </c>
      <c r="D30" s="126"/>
      <c r="E30" s="40">
        <v>0</v>
      </c>
      <c r="F30" s="41">
        <v>0</v>
      </c>
      <c r="G30" s="42">
        <v>0</v>
      </c>
      <c r="H30" s="42">
        <v>0</v>
      </c>
      <c r="I30" s="43">
        <v>0</v>
      </c>
      <c r="J30" s="40">
        <v>0</v>
      </c>
      <c r="K30" s="40">
        <v>0</v>
      </c>
      <c r="L30" s="41">
        <v>0</v>
      </c>
      <c r="M30" s="42">
        <v>0</v>
      </c>
      <c r="N30" s="42">
        <v>0</v>
      </c>
      <c r="O30" s="43">
        <v>0</v>
      </c>
      <c r="P30" s="40">
        <v>0</v>
      </c>
      <c r="Q30" s="44">
        <v>0</v>
      </c>
    </row>
    <row r="31" spans="1:17" ht="15" customHeight="1" x14ac:dyDescent="0.2">
      <c r="A31" s="31" t="s">
        <v>34</v>
      </c>
      <c r="B31" s="78"/>
      <c r="C31" s="47" t="s">
        <v>150</v>
      </c>
      <c r="D31" s="126"/>
      <c r="E31" s="48">
        <v>148412027</v>
      </c>
      <c r="F31" s="34">
        <v>0</v>
      </c>
      <c r="G31" s="35">
        <v>148412027</v>
      </c>
      <c r="H31" s="35">
        <v>0</v>
      </c>
      <c r="I31" s="36">
        <v>0</v>
      </c>
      <c r="J31" s="45">
        <v>26190358</v>
      </c>
      <c r="K31" s="45">
        <v>26190358</v>
      </c>
      <c r="L31" s="34">
        <v>0</v>
      </c>
      <c r="M31" s="35">
        <v>0</v>
      </c>
      <c r="N31" s="35">
        <v>26190358</v>
      </c>
      <c r="O31" s="36">
        <v>0</v>
      </c>
      <c r="P31" s="45">
        <v>174602385</v>
      </c>
      <c r="Q31" s="37">
        <v>0</v>
      </c>
    </row>
    <row r="32" spans="1:17" ht="15" customHeight="1" x14ac:dyDescent="0.2">
      <c r="A32" s="49" t="s">
        <v>35</v>
      </c>
      <c r="B32" s="50" t="s">
        <v>204</v>
      </c>
      <c r="C32" s="51" t="s">
        <v>151</v>
      </c>
      <c r="D32" s="126"/>
      <c r="E32" s="40">
        <v>12004348</v>
      </c>
      <c r="F32" s="41">
        <v>0</v>
      </c>
      <c r="G32" s="42">
        <v>12004348</v>
      </c>
      <c r="H32" s="42">
        <v>0</v>
      </c>
      <c r="I32" s="43">
        <v>0</v>
      </c>
      <c r="J32" s="40">
        <v>2118414.3767309641</v>
      </c>
      <c r="K32" s="40">
        <v>2118414.3767309641</v>
      </c>
      <c r="L32" s="41">
        <v>0</v>
      </c>
      <c r="M32" s="42">
        <v>0</v>
      </c>
      <c r="N32" s="42">
        <v>2118414.3767309641</v>
      </c>
      <c r="O32" s="43">
        <v>0</v>
      </c>
      <c r="P32" s="40">
        <v>14122762.376730964</v>
      </c>
      <c r="Q32" s="44">
        <v>0</v>
      </c>
    </row>
    <row r="33" spans="1:17" ht="15" customHeight="1" x14ac:dyDescent="0.2">
      <c r="A33" s="49" t="s">
        <v>42</v>
      </c>
      <c r="B33" s="50" t="s">
        <v>204</v>
      </c>
      <c r="C33" s="51" t="s">
        <v>152</v>
      </c>
      <c r="D33" s="126"/>
      <c r="E33" s="40">
        <v>63308456</v>
      </c>
      <c r="F33" s="41">
        <v>0</v>
      </c>
      <c r="G33" s="42">
        <v>63308456</v>
      </c>
      <c r="H33" s="42">
        <v>0</v>
      </c>
      <c r="I33" s="43">
        <v>0</v>
      </c>
      <c r="J33" s="40">
        <v>11172080.596050669</v>
      </c>
      <c r="K33" s="40">
        <v>11172080.596050669</v>
      </c>
      <c r="L33" s="41">
        <v>0</v>
      </c>
      <c r="M33" s="42">
        <v>0</v>
      </c>
      <c r="N33" s="42">
        <v>11172080.596050669</v>
      </c>
      <c r="O33" s="43">
        <v>0</v>
      </c>
      <c r="P33" s="40">
        <v>74480536.596050665</v>
      </c>
      <c r="Q33" s="44">
        <v>0</v>
      </c>
    </row>
    <row r="34" spans="1:17" ht="15" customHeight="1" x14ac:dyDescent="0.2">
      <c r="A34" s="49" t="s">
        <v>43</v>
      </c>
      <c r="B34" s="50" t="s">
        <v>204</v>
      </c>
      <c r="C34" s="51" t="s">
        <v>153</v>
      </c>
      <c r="D34" s="126"/>
      <c r="E34" s="40">
        <v>73099223</v>
      </c>
      <c r="F34" s="41">
        <v>0</v>
      </c>
      <c r="G34" s="42">
        <v>73099223</v>
      </c>
      <c r="H34" s="42">
        <v>0</v>
      </c>
      <c r="I34" s="43">
        <v>0</v>
      </c>
      <c r="J34" s="40">
        <v>12899863.027218366</v>
      </c>
      <c r="K34" s="40">
        <v>12899863.027218366</v>
      </c>
      <c r="L34" s="41">
        <v>0</v>
      </c>
      <c r="M34" s="42">
        <v>0</v>
      </c>
      <c r="N34" s="42">
        <v>12899863.027218366</v>
      </c>
      <c r="O34" s="43">
        <v>0</v>
      </c>
      <c r="P34" s="40">
        <v>85999086.027218372</v>
      </c>
      <c r="Q34" s="44">
        <v>0</v>
      </c>
    </row>
    <row r="35" spans="1:17" ht="15" customHeight="1" x14ac:dyDescent="0.2">
      <c r="A35" s="52" t="s">
        <v>44</v>
      </c>
      <c r="B35" s="76"/>
      <c r="C35" s="47" t="s">
        <v>154</v>
      </c>
      <c r="D35" s="126"/>
      <c r="E35" s="45">
        <v>250721768</v>
      </c>
      <c r="F35" s="34">
        <v>0</v>
      </c>
      <c r="G35" s="35">
        <v>250721768</v>
      </c>
      <c r="H35" s="35">
        <v>0</v>
      </c>
      <c r="I35" s="36">
        <v>0</v>
      </c>
      <c r="J35" s="45">
        <v>44245018</v>
      </c>
      <c r="K35" s="45">
        <v>44245018</v>
      </c>
      <c r="L35" s="34">
        <v>0</v>
      </c>
      <c r="M35" s="35">
        <v>0</v>
      </c>
      <c r="N35" s="35">
        <v>44245018</v>
      </c>
      <c r="O35" s="36">
        <v>0</v>
      </c>
      <c r="P35" s="45">
        <v>294966786</v>
      </c>
      <c r="Q35" s="37">
        <v>0</v>
      </c>
    </row>
    <row r="36" spans="1:17" ht="15" customHeight="1" x14ac:dyDescent="0.2">
      <c r="A36" s="49" t="s">
        <v>45</v>
      </c>
      <c r="B36" s="50" t="s">
        <v>203</v>
      </c>
      <c r="C36" s="51" t="s">
        <v>155</v>
      </c>
      <c r="D36" s="126"/>
      <c r="E36" s="40">
        <v>132110883</v>
      </c>
      <c r="F36" s="41">
        <v>0</v>
      </c>
      <c r="G36" s="42">
        <v>132110883</v>
      </c>
      <c r="H36" s="42">
        <v>0</v>
      </c>
      <c r="I36" s="43">
        <v>0</v>
      </c>
      <c r="J36" s="40">
        <v>23313685.297284972</v>
      </c>
      <c r="K36" s="40">
        <v>23313685.297284972</v>
      </c>
      <c r="L36" s="41">
        <v>0</v>
      </c>
      <c r="M36" s="42">
        <v>0</v>
      </c>
      <c r="N36" s="42">
        <v>23313685.297284972</v>
      </c>
      <c r="O36" s="43">
        <v>0</v>
      </c>
      <c r="P36" s="40">
        <v>155424568.29728496</v>
      </c>
      <c r="Q36" s="44">
        <v>0</v>
      </c>
    </row>
    <row r="37" spans="1:17" ht="15" customHeight="1" x14ac:dyDescent="0.2">
      <c r="A37" s="49" t="s">
        <v>48</v>
      </c>
      <c r="B37" s="50" t="s">
        <v>203</v>
      </c>
      <c r="C37" s="51" t="s">
        <v>156</v>
      </c>
      <c r="D37" s="126"/>
      <c r="E37" s="40">
        <v>118610885</v>
      </c>
      <c r="F37" s="41">
        <v>0</v>
      </c>
      <c r="G37" s="42">
        <v>118610885</v>
      </c>
      <c r="H37" s="42">
        <v>0</v>
      </c>
      <c r="I37" s="43">
        <v>0</v>
      </c>
      <c r="J37" s="40">
        <v>20931332.702715028</v>
      </c>
      <c r="K37" s="40">
        <v>20931332.702715028</v>
      </c>
      <c r="L37" s="41">
        <v>0</v>
      </c>
      <c r="M37" s="42">
        <v>0</v>
      </c>
      <c r="N37" s="42">
        <v>20931332.702715028</v>
      </c>
      <c r="O37" s="43">
        <v>0</v>
      </c>
      <c r="P37" s="40">
        <v>139542217.70271504</v>
      </c>
      <c r="Q37" s="44">
        <v>0</v>
      </c>
    </row>
    <row r="38" spans="1:17" ht="15" customHeight="1" x14ac:dyDescent="0.2">
      <c r="A38" s="31" t="s">
        <v>49</v>
      </c>
      <c r="B38" s="79"/>
      <c r="C38" s="53" t="s">
        <v>157</v>
      </c>
      <c r="D38" s="126"/>
      <c r="E38" s="45">
        <v>477237153</v>
      </c>
      <c r="F38" s="34">
        <v>0</v>
      </c>
      <c r="G38" s="35">
        <v>0</v>
      </c>
      <c r="H38" s="35">
        <v>477237153</v>
      </c>
      <c r="I38" s="36">
        <v>0</v>
      </c>
      <c r="J38" s="45">
        <v>84218322</v>
      </c>
      <c r="K38" s="45">
        <v>75796490</v>
      </c>
      <c r="L38" s="34">
        <v>0</v>
      </c>
      <c r="M38" s="35">
        <v>66190615</v>
      </c>
      <c r="N38" s="35">
        <v>9605875</v>
      </c>
      <c r="O38" s="36">
        <v>8421832</v>
      </c>
      <c r="P38" s="45">
        <v>561455475</v>
      </c>
      <c r="Q38" s="37">
        <v>0</v>
      </c>
    </row>
    <row r="39" spans="1:17" ht="15" customHeight="1" x14ac:dyDescent="0.2">
      <c r="A39" s="38" t="s">
        <v>50</v>
      </c>
      <c r="B39" s="71" t="s">
        <v>202</v>
      </c>
      <c r="C39" s="54" t="s">
        <v>158</v>
      </c>
      <c r="D39" s="126"/>
      <c r="E39" s="40">
        <v>8000000</v>
      </c>
      <c r="F39" s="83">
        <v>0</v>
      </c>
      <c r="G39" s="84">
        <v>0</v>
      </c>
      <c r="H39" s="84">
        <v>8000000</v>
      </c>
      <c r="I39" s="85">
        <v>0</v>
      </c>
      <c r="J39" s="40">
        <v>1411765</v>
      </c>
      <c r="K39" s="40">
        <v>1270588</v>
      </c>
      <c r="L39" s="83">
        <v>0</v>
      </c>
      <c r="M39" s="84">
        <v>1270588</v>
      </c>
      <c r="N39" s="84">
        <v>0</v>
      </c>
      <c r="O39" s="85">
        <v>141177</v>
      </c>
      <c r="P39" s="40">
        <v>9411765</v>
      </c>
      <c r="Q39" s="86">
        <v>0</v>
      </c>
    </row>
    <row r="40" spans="1:17" ht="15" customHeight="1" x14ac:dyDescent="0.2">
      <c r="A40" s="38" t="s">
        <v>52</v>
      </c>
      <c r="B40" s="71" t="s">
        <v>202</v>
      </c>
      <c r="C40" s="54" t="s">
        <v>159</v>
      </c>
      <c r="D40" s="126"/>
      <c r="E40" s="40">
        <v>60481438</v>
      </c>
      <c r="F40" s="83">
        <v>0</v>
      </c>
      <c r="G40" s="84">
        <v>0</v>
      </c>
      <c r="H40" s="84">
        <v>60481438</v>
      </c>
      <c r="I40" s="85">
        <v>0</v>
      </c>
      <c r="J40" s="40">
        <v>10673194</v>
      </c>
      <c r="K40" s="40">
        <v>9605875</v>
      </c>
      <c r="L40" s="83">
        <v>0</v>
      </c>
      <c r="M40" s="84">
        <v>0</v>
      </c>
      <c r="N40" s="84">
        <v>9605875</v>
      </c>
      <c r="O40" s="85">
        <v>1067319</v>
      </c>
      <c r="P40" s="40">
        <v>71154632</v>
      </c>
      <c r="Q40" s="86">
        <v>0</v>
      </c>
    </row>
    <row r="41" spans="1:17" ht="15" hidden="1" customHeight="1" x14ac:dyDescent="0.2">
      <c r="A41" s="38" t="s">
        <v>53</v>
      </c>
      <c r="B41" s="71"/>
      <c r="C41" s="54" t="s">
        <v>160</v>
      </c>
      <c r="D41" s="126"/>
      <c r="E41" s="40">
        <v>3027511</v>
      </c>
      <c r="F41" s="83">
        <v>0</v>
      </c>
      <c r="G41" s="84">
        <v>0</v>
      </c>
      <c r="H41" s="84">
        <v>3027511</v>
      </c>
      <c r="I41" s="85">
        <v>0</v>
      </c>
      <c r="J41" s="40">
        <v>534267</v>
      </c>
      <c r="K41" s="40">
        <v>480840</v>
      </c>
      <c r="L41" s="83">
        <v>0</v>
      </c>
      <c r="M41" s="84">
        <v>480840</v>
      </c>
      <c r="N41" s="84">
        <v>0</v>
      </c>
      <c r="O41" s="85">
        <v>53427</v>
      </c>
      <c r="P41" s="40">
        <v>3561778</v>
      </c>
      <c r="Q41" s="86">
        <v>0</v>
      </c>
    </row>
    <row r="42" spans="1:17" ht="15" hidden="1" customHeight="1" x14ac:dyDescent="0.2">
      <c r="A42" s="38" t="s">
        <v>54</v>
      </c>
      <c r="B42" s="71"/>
      <c r="C42" s="54" t="s">
        <v>161</v>
      </c>
      <c r="D42" s="126"/>
      <c r="E42" s="40">
        <v>11500000</v>
      </c>
      <c r="F42" s="83">
        <v>0</v>
      </c>
      <c r="G42" s="84">
        <v>0</v>
      </c>
      <c r="H42" s="84">
        <v>11500000</v>
      </c>
      <c r="I42" s="85">
        <v>0</v>
      </c>
      <c r="J42" s="40">
        <v>2029412</v>
      </c>
      <c r="K42" s="40">
        <v>1826471</v>
      </c>
      <c r="L42" s="83">
        <v>0</v>
      </c>
      <c r="M42" s="84">
        <v>1826471</v>
      </c>
      <c r="N42" s="84">
        <v>0</v>
      </c>
      <c r="O42" s="85">
        <v>202941</v>
      </c>
      <c r="P42" s="40">
        <v>13529412</v>
      </c>
      <c r="Q42" s="86">
        <v>0</v>
      </c>
    </row>
    <row r="43" spans="1:17" ht="15" hidden="1" customHeight="1" x14ac:dyDescent="0.2">
      <c r="A43" s="38" t="s">
        <v>55</v>
      </c>
      <c r="B43" s="71"/>
      <c r="C43" s="54" t="s">
        <v>162</v>
      </c>
      <c r="D43" s="126"/>
      <c r="E43" s="40">
        <v>13015738</v>
      </c>
      <c r="F43" s="83">
        <v>0</v>
      </c>
      <c r="G43" s="84">
        <v>0</v>
      </c>
      <c r="H43" s="84">
        <v>13015738</v>
      </c>
      <c r="I43" s="85">
        <v>0</v>
      </c>
      <c r="J43" s="40">
        <v>2296894</v>
      </c>
      <c r="K43" s="40">
        <v>2067205</v>
      </c>
      <c r="L43" s="83">
        <v>0</v>
      </c>
      <c r="M43" s="84">
        <v>2067205</v>
      </c>
      <c r="N43" s="84">
        <v>0</v>
      </c>
      <c r="O43" s="85">
        <v>229689</v>
      </c>
      <c r="P43" s="40">
        <v>15312632</v>
      </c>
      <c r="Q43" s="86">
        <v>0</v>
      </c>
    </row>
    <row r="44" spans="1:17" ht="15" hidden="1" customHeight="1" x14ac:dyDescent="0.2">
      <c r="A44" s="38" t="s">
        <v>56</v>
      </c>
      <c r="B44" s="71"/>
      <c r="C44" s="54" t="s">
        <v>163</v>
      </c>
      <c r="D44" s="126"/>
      <c r="E44" s="40">
        <v>6649328</v>
      </c>
      <c r="F44" s="83">
        <v>0</v>
      </c>
      <c r="G44" s="84">
        <v>0</v>
      </c>
      <c r="H44" s="84">
        <v>6649328</v>
      </c>
      <c r="I44" s="85">
        <v>0</v>
      </c>
      <c r="J44" s="40">
        <v>1173411</v>
      </c>
      <c r="K44" s="40">
        <v>1056070</v>
      </c>
      <c r="L44" s="83">
        <v>0</v>
      </c>
      <c r="M44" s="84">
        <v>1056070</v>
      </c>
      <c r="N44" s="84">
        <v>0</v>
      </c>
      <c r="O44" s="85">
        <v>117341</v>
      </c>
      <c r="P44" s="40">
        <v>7822739</v>
      </c>
      <c r="Q44" s="86">
        <v>0</v>
      </c>
    </row>
    <row r="45" spans="1:17" ht="15" customHeight="1" x14ac:dyDescent="0.2">
      <c r="A45" s="38" t="s">
        <v>57</v>
      </c>
      <c r="B45" s="71" t="s">
        <v>205</v>
      </c>
      <c r="C45" s="54" t="s">
        <v>164</v>
      </c>
      <c r="D45" s="126"/>
      <c r="E45" s="40">
        <v>43664106</v>
      </c>
      <c r="F45" s="83">
        <v>0</v>
      </c>
      <c r="G45" s="84">
        <v>0</v>
      </c>
      <c r="H45" s="84">
        <v>43664106</v>
      </c>
      <c r="I45" s="85">
        <v>0</v>
      </c>
      <c r="J45" s="40">
        <v>7705430</v>
      </c>
      <c r="K45" s="40">
        <v>6934887</v>
      </c>
      <c r="L45" s="83">
        <v>0</v>
      </c>
      <c r="M45" s="84">
        <v>6934887</v>
      </c>
      <c r="N45" s="84">
        <v>0</v>
      </c>
      <c r="O45" s="85">
        <v>770543</v>
      </c>
      <c r="P45" s="40">
        <v>51369536</v>
      </c>
      <c r="Q45" s="86">
        <v>0</v>
      </c>
    </row>
    <row r="46" spans="1:17" ht="15" customHeight="1" x14ac:dyDescent="0.2">
      <c r="A46" s="38" t="s">
        <v>58</v>
      </c>
      <c r="B46" s="71" t="s">
        <v>205</v>
      </c>
      <c r="C46" s="54" t="s">
        <v>165</v>
      </c>
      <c r="D46" s="126"/>
      <c r="E46" s="40">
        <v>112638641</v>
      </c>
      <c r="F46" s="83">
        <v>0</v>
      </c>
      <c r="G46" s="84">
        <v>0</v>
      </c>
      <c r="H46" s="84">
        <v>112638641</v>
      </c>
      <c r="I46" s="85">
        <v>0</v>
      </c>
      <c r="J46" s="40">
        <v>19877408</v>
      </c>
      <c r="K46" s="40">
        <v>17889667</v>
      </c>
      <c r="L46" s="83">
        <v>0</v>
      </c>
      <c r="M46" s="84">
        <v>17889667</v>
      </c>
      <c r="N46" s="84">
        <v>0</v>
      </c>
      <c r="O46" s="85">
        <v>1987741</v>
      </c>
      <c r="P46" s="40">
        <v>132516049</v>
      </c>
      <c r="Q46" s="86">
        <v>0</v>
      </c>
    </row>
    <row r="47" spans="1:17" ht="15" hidden="1" customHeight="1" x14ac:dyDescent="0.2">
      <c r="A47" s="38" t="s">
        <v>59</v>
      </c>
      <c r="B47" s="71"/>
      <c r="C47" s="54" t="s">
        <v>166</v>
      </c>
      <c r="D47" s="126"/>
      <c r="E47" s="40">
        <v>44757916</v>
      </c>
      <c r="F47" s="83">
        <v>0</v>
      </c>
      <c r="G47" s="84">
        <v>0</v>
      </c>
      <c r="H47" s="84">
        <v>44757916</v>
      </c>
      <c r="I47" s="85">
        <v>0</v>
      </c>
      <c r="J47" s="40">
        <v>7898456</v>
      </c>
      <c r="K47" s="40">
        <v>7108610</v>
      </c>
      <c r="L47" s="83">
        <v>0</v>
      </c>
      <c r="M47" s="84">
        <v>7108610</v>
      </c>
      <c r="N47" s="84">
        <v>0</v>
      </c>
      <c r="O47" s="85">
        <v>789846</v>
      </c>
      <c r="P47" s="40">
        <v>52656372</v>
      </c>
      <c r="Q47" s="86">
        <v>0</v>
      </c>
    </row>
    <row r="48" spans="1:17" ht="15" hidden="1" customHeight="1" x14ac:dyDescent="0.2">
      <c r="A48" s="38" t="s">
        <v>60</v>
      </c>
      <c r="B48" s="71"/>
      <c r="C48" s="54" t="s">
        <v>167</v>
      </c>
      <c r="D48" s="126"/>
      <c r="E48" s="40">
        <v>12585972</v>
      </c>
      <c r="F48" s="83">
        <v>0</v>
      </c>
      <c r="G48" s="84">
        <v>0</v>
      </c>
      <c r="H48" s="84">
        <v>12585972</v>
      </c>
      <c r="I48" s="85">
        <v>0</v>
      </c>
      <c r="J48" s="40">
        <v>2221054</v>
      </c>
      <c r="K48" s="40">
        <v>1998949</v>
      </c>
      <c r="L48" s="83">
        <v>0</v>
      </c>
      <c r="M48" s="84">
        <v>1998949</v>
      </c>
      <c r="N48" s="84">
        <v>0</v>
      </c>
      <c r="O48" s="85">
        <v>222105</v>
      </c>
      <c r="P48" s="40">
        <v>14807026</v>
      </c>
      <c r="Q48" s="86">
        <v>0</v>
      </c>
    </row>
    <row r="49" spans="1:17" ht="15" customHeight="1" x14ac:dyDescent="0.2">
      <c r="A49" s="38" t="s">
        <v>61</v>
      </c>
      <c r="B49" s="71" t="s">
        <v>206</v>
      </c>
      <c r="C49" s="54" t="s">
        <v>168</v>
      </c>
      <c r="D49" s="126"/>
      <c r="E49" s="40">
        <v>20581573</v>
      </c>
      <c r="F49" s="83">
        <v>0</v>
      </c>
      <c r="G49" s="84">
        <v>0</v>
      </c>
      <c r="H49" s="84">
        <v>20581573</v>
      </c>
      <c r="I49" s="85">
        <v>0</v>
      </c>
      <c r="J49" s="40">
        <v>3632042</v>
      </c>
      <c r="K49" s="40">
        <v>3268838</v>
      </c>
      <c r="L49" s="83">
        <v>0</v>
      </c>
      <c r="M49" s="84">
        <v>3268838</v>
      </c>
      <c r="N49" s="84">
        <v>0</v>
      </c>
      <c r="O49" s="85">
        <v>363204</v>
      </c>
      <c r="P49" s="40">
        <v>24213615</v>
      </c>
      <c r="Q49" s="86">
        <v>0</v>
      </c>
    </row>
    <row r="50" spans="1:17" ht="15" hidden="1" customHeight="1" x14ac:dyDescent="0.2">
      <c r="A50" s="38" t="s">
        <v>62</v>
      </c>
      <c r="B50" s="71"/>
      <c r="C50" s="54" t="s">
        <v>169</v>
      </c>
      <c r="D50" s="126"/>
      <c r="E50" s="40">
        <v>3000000</v>
      </c>
      <c r="F50" s="83">
        <v>0</v>
      </c>
      <c r="G50" s="84">
        <v>0</v>
      </c>
      <c r="H50" s="84">
        <v>3000000</v>
      </c>
      <c r="I50" s="85">
        <v>0</v>
      </c>
      <c r="J50" s="40">
        <v>529412</v>
      </c>
      <c r="K50" s="40">
        <v>476471</v>
      </c>
      <c r="L50" s="83">
        <v>0</v>
      </c>
      <c r="M50" s="84">
        <v>476471</v>
      </c>
      <c r="N50" s="84">
        <v>0</v>
      </c>
      <c r="O50" s="85">
        <v>52941</v>
      </c>
      <c r="P50" s="40">
        <v>3529412</v>
      </c>
      <c r="Q50" s="86">
        <v>0</v>
      </c>
    </row>
    <row r="51" spans="1:17" ht="15" customHeight="1" x14ac:dyDescent="0.2">
      <c r="A51" s="38" t="s">
        <v>63</v>
      </c>
      <c r="B51" s="71" t="s">
        <v>206</v>
      </c>
      <c r="C51" s="54" t="s">
        <v>170</v>
      </c>
      <c r="D51" s="126"/>
      <c r="E51" s="40">
        <v>11666027</v>
      </c>
      <c r="F51" s="83">
        <v>0</v>
      </c>
      <c r="G51" s="84">
        <v>0</v>
      </c>
      <c r="H51" s="84">
        <v>11666027</v>
      </c>
      <c r="I51" s="85">
        <v>0</v>
      </c>
      <c r="J51" s="40">
        <v>2058711</v>
      </c>
      <c r="K51" s="40">
        <v>1852840</v>
      </c>
      <c r="L51" s="83">
        <v>0</v>
      </c>
      <c r="M51" s="84">
        <v>1852840</v>
      </c>
      <c r="N51" s="84">
        <v>0</v>
      </c>
      <c r="O51" s="85">
        <v>205871</v>
      </c>
      <c r="P51" s="40">
        <v>13724738</v>
      </c>
      <c r="Q51" s="86">
        <v>0</v>
      </c>
    </row>
    <row r="52" spans="1:17" ht="15" hidden="1" customHeight="1" x14ac:dyDescent="0.2">
      <c r="A52" s="38" t="s">
        <v>64</v>
      </c>
      <c r="B52" s="71"/>
      <c r="C52" s="54" t="s">
        <v>171</v>
      </c>
      <c r="D52" s="126"/>
      <c r="E52" s="40">
        <v>6994114</v>
      </c>
      <c r="F52" s="83">
        <v>0</v>
      </c>
      <c r="G52" s="84">
        <v>0</v>
      </c>
      <c r="H52" s="84">
        <v>6994114</v>
      </c>
      <c r="I52" s="85">
        <v>0</v>
      </c>
      <c r="J52" s="40">
        <v>1234255</v>
      </c>
      <c r="K52" s="40">
        <v>1110830</v>
      </c>
      <c r="L52" s="83">
        <v>0</v>
      </c>
      <c r="M52" s="84">
        <v>1110830</v>
      </c>
      <c r="N52" s="84">
        <v>0</v>
      </c>
      <c r="O52" s="85">
        <v>123425</v>
      </c>
      <c r="P52" s="40">
        <v>8228369</v>
      </c>
      <c r="Q52" s="86">
        <v>0</v>
      </c>
    </row>
    <row r="53" spans="1:17" ht="15" hidden="1" customHeight="1" x14ac:dyDescent="0.2">
      <c r="A53" s="38" t="s">
        <v>65</v>
      </c>
      <c r="B53" s="71"/>
      <c r="C53" s="54" t="s">
        <v>172</v>
      </c>
      <c r="D53" s="126"/>
      <c r="E53" s="40">
        <v>5006056</v>
      </c>
      <c r="F53" s="83">
        <v>0</v>
      </c>
      <c r="G53" s="84">
        <v>0</v>
      </c>
      <c r="H53" s="84">
        <v>5006056</v>
      </c>
      <c r="I53" s="85">
        <v>0</v>
      </c>
      <c r="J53" s="40">
        <v>883422</v>
      </c>
      <c r="K53" s="40">
        <v>795080</v>
      </c>
      <c r="L53" s="83">
        <v>0</v>
      </c>
      <c r="M53" s="84">
        <v>795080</v>
      </c>
      <c r="N53" s="84">
        <v>0</v>
      </c>
      <c r="O53" s="85">
        <v>88342</v>
      </c>
      <c r="P53" s="40">
        <v>5889478</v>
      </c>
      <c r="Q53" s="86">
        <v>0</v>
      </c>
    </row>
    <row r="54" spans="1:17" ht="15" hidden="1" customHeight="1" x14ac:dyDescent="0.2">
      <c r="A54" s="38" t="s">
        <v>66</v>
      </c>
      <c r="B54" s="71"/>
      <c r="C54" s="54" t="s">
        <v>173</v>
      </c>
      <c r="D54" s="126"/>
      <c r="E54" s="40">
        <v>6118512</v>
      </c>
      <c r="F54" s="83">
        <v>0</v>
      </c>
      <c r="G54" s="84">
        <v>0</v>
      </c>
      <c r="H54" s="84">
        <v>6118512</v>
      </c>
      <c r="I54" s="85">
        <v>0</v>
      </c>
      <c r="J54" s="40">
        <v>1079738</v>
      </c>
      <c r="K54" s="40">
        <v>971764</v>
      </c>
      <c r="L54" s="83">
        <v>0</v>
      </c>
      <c r="M54" s="84">
        <v>971764</v>
      </c>
      <c r="N54" s="84">
        <v>0</v>
      </c>
      <c r="O54" s="85">
        <v>107974</v>
      </c>
      <c r="P54" s="40">
        <v>7198250</v>
      </c>
      <c r="Q54" s="86">
        <v>0</v>
      </c>
    </row>
    <row r="55" spans="1:17" ht="15" hidden="1" customHeight="1" x14ac:dyDescent="0.2">
      <c r="A55" s="38" t="s">
        <v>67</v>
      </c>
      <c r="B55" s="71"/>
      <c r="C55" s="54" t="s">
        <v>174</v>
      </c>
      <c r="D55" s="126"/>
      <c r="E55" s="40">
        <v>62050221</v>
      </c>
      <c r="F55" s="83">
        <v>0</v>
      </c>
      <c r="G55" s="84">
        <v>0</v>
      </c>
      <c r="H55" s="84">
        <v>62050221</v>
      </c>
      <c r="I55" s="85">
        <v>0</v>
      </c>
      <c r="J55" s="40">
        <v>10950039</v>
      </c>
      <c r="K55" s="40">
        <v>9855035</v>
      </c>
      <c r="L55" s="83">
        <v>0</v>
      </c>
      <c r="M55" s="84">
        <v>9855035</v>
      </c>
      <c r="N55" s="84">
        <v>0</v>
      </c>
      <c r="O55" s="85">
        <v>1095004</v>
      </c>
      <c r="P55" s="40">
        <v>73000260</v>
      </c>
      <c r="Q55" s="86">
        <v>0</v>
      </c>
    </row>
    <row r="56" spans="1:17" ht="15" hidden="1" customHeight="1" x14ac:dyDescent="0.2">
      <c r="A56" s="38" t="s">
        <v>68</v>
      </c>
      <c r="B56" s="71"/>
      <c r="C56" s="54" t="s">
        <v>175</v>
      </c>
      <c r="D56" s="126"/>
      <c r="E56" s="40">
        <v>12000000</v>
      </c>
      <c r="F56" s="83">
        <v>0</v>
      </c>
      <c r="G56" s="84">
        <v>0</v>
      </c>
      <c r="H56" s="84">
        <v>12000000</v>
      </c>
      <c r="I56" s="85">
        <v>0</v>
      </c>
      <c r="J56" s="40">
        <v>2117647</v>
      </c>
      <c r="K56" s="40">
        <v>1905882</v>
      </c>
      <c r="L56" s="83">
        <v>0</v>
      </c>
      <c r="M56" s="84">
        <v>1905882</v>
      </c>
      <c r="N56" s="84">
        <v>0</v>
      </c>
      <c r="O56" s="85">
        <v>211765</v>
      </c>
      <c r="P56" s="40">
        <v>14117647</v>
      </c>
      <c r="Q56" s="86">
        <v>0</v>
      </c>
    </row>
    <row r="57" spans="1:17" ht="15" hidden="1" customHeight="1" x14ac:dyDescent="0.2">
      <c r="A57" s="38" t="s">
        <v>69</v>
      </c>
      <c r="B57" s="71"/>
      <c r="C57" s="54" t="s">
        <v>176</v>
      </c>
      <c r="D57" s="126"/>
      <c r="E57" s="40">
        <v>15000000</v>
      </c>
      <c r="F57" s="83">
        <v>0</v>
      </c>
      <c r="G57" s="84">
        <v>0</v>
      </c>
      <c r="H57" s="84">
        <v>15000000</v>
      </c>
      <c r="I57" s="85">
        <v>0</v>
      </c>
      <c r="J57" s="40">
        <v>2647059</v>
      </c>
      <c r="K57" s="40">
        <v>2382353</v>
      </c>
      <c r="L57" s="83">
        <v>0</v>
      </c>
      <c r="M57" s="84">
        <v>2382353</v>
      </c>
      <c r="N57" s="84">
        <v>0</v>
      </c>
      <c r="O57" s="85">
        <v>264706</v>
      </c>
      <c r="P57" s="40">
        <v>17647059</v>
      </c>
      <c r="Q57" s="86">
        <v>0</v>
      </c>
    </row>
    <row r="58" spans="1:17" ht="15" hidden="1" customHeight="1" x14ac:dyDescent="0.2">
      <c r="A58" s="38" t="s">
        <v>70</v>
      </c>
      <c r="B58" s="71"/>
      <c r="C58" s="54" t="s">
        <v>177</v>
      </c>
      <c r="D58" s="126"/>
      <c r="E58" s="40">
        <v>10000000</v>
      </c>
      <c r="F58" s="83">
        <v>0</v>
      </c>
      <c r="G58" s="84">
        <v>0</v>
      </c>
      <c r="H58" s="84">
        <v>10000000</v>
      </c>
      <c r="I58" s="85">
        <v>0</v>
      </c>
      <c r="J58" s="40">
        <v>1764706</v>
      </c>
      <c r="K58" s="40">
        <v>1588235</v>
      </c>
      <c r="L58" s="83">
        <v>0</v>
      </c>
      <c r="M58" s="84">
        <v>1588235</v>
      </c>
      <c r="N58" s="84">
        <v>0</v>
      </c>
      <c r="O58" s="85">
        <v>176471</v>
      </c>
      <c r="P58" s="40">
        <v>11764706</v>
      </c>
      <c r="Q58" s="86">
        <v>0</v>
      </c>
    </row>
    <row r="59" spans="1:17" ht="15" hidden="1" customHeight="1" x14ac:dyDescent="0.2">
      <c r="A59" s="38" t="s">
        <v>71</v>
      </c>
      <c r="B59" s="71"/>
      <c r="C59" s="54" t="s">
        <v>178</v>
      </c>
      <c r="D59" s="126"/>
      <c r="E59" s="40">
        <v>8500000</v>
      </c>
      <c r="F59" s="83">
        <v>0</v>
      </c>
      <c r="G59" s="84">
        <v>0</v>
      </c>
      <c r="H59" s="84">
        <v>8500000</v>
      </c>
      <c r="I59" s="85">
        <v>0</v>
      </c>
      <c r="J59" s="40">
        <v>1500000</v>
      </c>
      <c r="K59" s="40">
        <v>1350000</v>
      </c>
      <c r="L59" s="83">
        <v>0</v>
      </c>
      <c r="M59" s="84">
        <v>1350000</v>
      </c>
      <c r="N59" s="84">
        <v>0</v>
      </c>
      <c r="O59" s="85">
        <v>150000</v>
      </c>
      <c r="P59" s="40">
        <v>10000000</v>
      </c>
      <c r="Q59" s="86">
        <v>0</v>
      </c>
    </row>
    <row r="60" spans="1:17" ht="15" customHeight="1" x14ac:dyDescent="0.2">
      <c r="A60" s="31" t="s">
        <v>72</v>
      </c>
      <c r="B60" s="76"/>
      <c r="C60" s="32" t="s">
        <v>179</v>
      </c>
      <c r="D60" s="126"/>
      <c r="E60" s="45">
        <v>233534619</v>
      </c>
      <c r="F60" s="34">
        <v>0</v>
      </c>
      <c r="G60" s="35">
        <v>233534619</v>
      </c>
      <c r="H60" s="35">
        <v>0</v>
      </c>
      <c r="I60" s="36">
        <v>0</v>
      </c>
      <c r="J60" s="45">
        <v>41211992</v>
      </c>
      <c r="K60" s="45">
        <v>39151393</v>
      </c>
      <c r="L60" s="34">
        <v>0</v>
      </c>
      <c r="M60" s="35">
        <v>0</v>
      </c>
      <c r="N60" s="35">
        <v>39151393</v>
      </c>
      <c r="O60" s="36">
        <v>2060599</v>
      </c>
      <c r="P60" s="45">
        <v>274746611</v>
      </c>
      <c r="Q60" s="37">
        <v>0</v>
      </c>
    </row>
    <row r="61" spans="1:17" ht="15" customHeight="1" x14ac:dyDescent="0.2">
      <c r="A61" s="38" t="s">
        <v>73</v>
      </c>
      <c r="B61" s="55" t="s">
        <v>207</v>
      </c>
      <c r="C61" s="39" t="s">
        <v>180</v>
      </c>
      <c r="D61" s="126"/>
      <c r="E61" s="40">
        <v>10114028</v>
      </c>
      <c r="F61" s="41">
        <v>0</v>
      </c>
      <c r="G61" s="42">
        <v>10114028</v>
      </c>
      <c r="H61" s="42">
        <v>0</v>
      </c>
      <c r="I61" s="43">
        <v>0</v>
      </c>
      <c r="J61" s="40">
        <v>2150901.2181247128</v>
      </c>
      <c r="K61" s="40">
        <v>2043356.1885331667</v>
      </c>
      <c r="L61" s="41">
        <v>0</v>
      </c>
      <c r="M61" s="42">
        <v>0</v>
      </c>
      <c r="N61" s="42">
        <v>2043356.1885331667</v>
      </c>
      <c r="O61" s="43">
        <v>107545.02959154619</v>
      </c>
      <c r="P61" s="40">
        <v>12264929.218124714</v>
      </c>
      <c r="Q61" s="44">
        <v>0</v>
      </c>
    </row>
    <row r="62" spans="1:17" ht="15" customHeight="1" x14ac:dyDescent="0.2">
      <c r="A62" s="38" t="s">
        <v>74</v>
      </c>
      <c r="B62" s="55" t="s">
        <v>207</v>
      </c>
      <c r="C62" s="39" t="s">
        <v>181</v>
      </c>
      <c r="D62" s="126"/>
      <c r="E62" s="40">
        <v>29632407</v>
      </c>
      <c r="F62" s="41">
        <v>0</v>
      </c>
      <c r="G62" s="42">
        <v>29632407</v>
      </c>
      <c r="H62" s="42">
        <v>0</v>
      </c>
      <c r="I62" s="43">
        <v>0</v>
      </c>
      <c r="J62" s="40">
        <v>6301780.0931802122</v>
      </c>
      <c r="K62" s="40">
        <v>5986691.1802679934</v>
      </c>
      <c r="L62" s="41">
        <v>0</v>
      </c>
      <c r="M62" s="42">
        <v>0</v>
      </c>
      <c r="N62" s="42">
        <v>5986691.1802679934</v>
      </c>
      <c r="O62" s="43">
        <v>315088.91291221866</v>
      </c>
      <c r="P62" s="40">
        <v>35934187.093180209</v>
      </c>
      <c r="Q62" s="44">
        <v>0</v>
      </c>
    </row>
    <row r="63" spans="1:17" ht="15" hidden="1" customHeight="1" x14ac:dyDescent="0.2">
      <c r="A63" s="38" t="s">
        <v>75</v>
      </c>
      <c r="B63" s="55"/>
      <c r="C63" s="39" t="s">
        <v>182</v>
      </c>
      <c r="D63" s="126"/>
      <c r="E63" s="40">
        <v>0</v>
      </c>
      <c r="F63" s="41">
        <v>0</v>
      </c>
      <c r="G63" s="42">
        <v>0</v>
      </c>
      <c r="H63" s="42">
        <v>0</v>
      </c>
      <c r="I63" s="43">
        <v>0</v>
      </c>
      <c r="J63" s="40">
        <v>0</v>
      </c>
      <c r="K63" s="40">
        <v>0</v>
      </c>
      <c r="L63" s="41">
        <v>0</v>
      </c>
      <c r="M63" s="42">
        <v>0</v>
      </c>
      <c r="N63" s="42">
        <v>0</v>
      </c>
      <c r="O63" s="43">
        <v>0</v>
      </c>
      <c r="P63" s="40">
        <v>0</v>
      </c>
      <c r="Q63" s="44">
        <v>0</v>
      </c>
    </row>
    <row r="64" spans="1:17" ht="15" hidden="1" customHeight="1" x14ac:dyDescent="0.2">
      <c r="A64" s="38" t="s">
        <v>76</v>
      </c>
      <c r="B64" s="55"/>
      <c r="C64" s="39" t="s">
        <v>183</v>
      </c>
      <c r="D64" s="126"/>
      <c r="E64" s="40">
        <v>0</v>
      </c>
      <c r="F64" s="41">
        <v>0</v>
      </c>
      <c r="G64" s="42">
        <v>0</v>
      </c>
      <c r="H64" s="42">
        <v>0</v>
      </c>
      <c r="I64" s="43">
        <v>0</v>
      </c>
      <c r="J64" s="40">
        <v>0</v>
      </c>
      <c r="K64" s="40">
        <v>0</v>
      </c>
      <c r="L64" s="41">
        <v>0</v>
      </c>
      <c r="M64" s="42">
        <v>0</v>
      </c>
      <c r="N64" s="42">
        <v>0</v>
      </c>
      <c r="O64" s="43">
        <v>0</v>
      </c>
      <c r="P64" s="40">
        <v>0</v>
      </c>
      <c r="Q64" s="44">
        <v>0</v>
      </c>
    </row>
    <row r="65" spans="1:17" ht="15" hidden="1" customHeight="1" x14ac:dyDescent="0.2">
      <c r="A65" s="38" t="s">
        <v>77</v>
      </c>
      <c r="B65" s="55"/>
      <c r="C65" s="39" t="s">
        <v>184</v>
      </c>
      <c r="D65" s="126"/>
      <c r="E65" s="40">
        <v>0</v>
      </c>
      <c r="F65" s="41">
        <v>0</v>
      </c>
      <c r="G65" s="42">
        <v>0</v>
      </c>
      <c r="H65" s="42">
        <v>0</v>
      </c>
      <c r="I65" s="43">
        <v>0</v>
      </c>
      <c r="J65" s="40">
        <v>0</v>
      </c>
      <c r="K65" s="40">
        <v>0</v>
      </c>
      <c r="L65" s="41">
        <v>0</v>
      </c>
      <c r="M65" s="42">
        <v>0</v>
      </c>
      <c r="N65" s="42">
        <v>0</v>
      </c>
      <c r="O65" s="43">
        <v>0</v>
      </c>
      <c r="P65" s="40">
        <v>0</v>
      </c>
      <c r="Q65" s="44">
        <v>0</v>
      </c>
    </row>
    <row r="66" spans="1:17" ht="15" hidden="1" customHeight="1" x14ac:dyDescent="0.2">
      <c r="A66" s="38" t="s">
        <v>78</v>
      </c>
      <c r="B66" s="55"/>
      <c r="C66" s="39" t="s">
        <v>185</v>
      </c>
      <c r="D66" s="126"/>
      <c r="E66" s="40">
        <v>0</v>
      </c>
      <c r="F66" s="41">
        <v>0</v>
      </c>
      <c r="G66" s="42">
        <v>0</v>
      </c>
      <c r="H66" s="42">
        <v>0</v>
      </c>
      <c r="I66" s="43">
        <v>0</v>
      </c>
      <c r="J66" s="40">
        <v>0</v>
      </c>
      <c r="K66" s="40">
        <v>0</v>
      </c>
      <c r="L66" s="41">
        <v>0</v>
      </c>
      <c r="M66" s="42">
        <v>0</v>
      </c>
      <c r="N66" s="42">
        <v>0</v>
      </c>
      <c r="O66" s="43">
        <v>0</v>
      </c>
      <c r="P66" s="40">
        <v>0</v>
      </c>
      <c r="Q66" s="44">
        <v>0</v>
      </c>
    </row>
    <row r="67" spans="1:17" ht="15" hidden="1" customHeight="1" x14ac:dyDescent="0.2">
      <c r="A67" s="38" t="s">
        <v>79</v>
      </c>
      <c r="B67" s="55"/>
      <c r="C67" s="39" t="s">
        <v>186</v>
      </c>
      <c r="D67" s="126"/>
      <c r="E67" s="40">
        <v>0</v>
      </c>
      <c r="F67" s="41">
        <v>0</v>
      </c>
      <c r="G67" s="42">
        <v>0</v>
      </c>
      <c r="H67" s="42">
        <v>0</v>
      </c>
      <c r="I67" s="43">
        <v>0</v>
      </c>
      <c r="J67" s="40">
        <v>0</v>
      </c>
      <c r="K67" s="40">
        <v>0</v>
      </c>
      <c r="L67" s="41">
        <v>0</v>
      </c>
      <c r="M67" s="42">
        <v>0</v>
      </c>
      <c r="N67" s="42">
        <v>0</v>
      </c>
      <c r="O67" s="43">
        <v>0</v>
      </c>
      <c r="P67" s="40">
        <v>0</v>
      </c>
      <c r="Q67" s="44">
        <v>0</v>
      </c>
    </row>
    <row r="68" spans="1:17" ht="15" hidden="1" customHeight="1" x14ac:dyDescent="0.2">
      <c r="A68" s="38" t="s">
        <v>80</v>
      </c>
      <c r="B68" s="55"/>
      <c r="C68" s="39" t="s">
        <v>187</v>
      </c>
      <c r="D68" s="126"/>
      <c r="E68" s="40">
        <v>0</v>
      </c>
      <c r="F68" s="41">
        <v>0</v>
      </c>
      <c r="G68" s="42">
        <v>0</v>
      </c>
      <c r="H68" s="42">
        <v>0</v>
      </c>
      <c r="I68" s="43">
        <v>0</v>
      </c>
      <c r="J68" s="40">
        <v>0</v>
      </c>
      <c r="K68" s="40">
        <v>0</v>
      </c>
      <c r="L68" s="41">
        <v>0</v>
      </c>
      <c r="M68" s="42">
        <v>0</v>
      </c>
      <c r="N68" s="42">
        <v>0</v>
      </c>
      <c r="O68" s="43">
        <v>0</v>
      </c>
      <c r="P68" s="40">
        <v>0</v>
      </c>
      <c r="Q68" s="44">
        <v>0</v>
      </c>
    </row>
    <row r="69" spans="1:17" ht="15" hidden="1" customHeight="1" x14ac:dyDescent="0.2">
      <c r="A69" s="38" t="s">
        <v>81</v>
      </c>
      <c r="B69" s="55"/>
      <c r="C69" s="39" t="s">
        <v>188</v>
      </c>
      <c r="D69" s="126"/>
      <c r="E69" s="40">
        <v>0</v>
      </c>
      <c r="F69" s="41">
        <v>0</v>
      </c>
      <c r="G69" s="42">
        <v>0</v>
      </c>
      <c r="H69" s="42">
        <v>0</v>
      </c>
      <c r="I69" s="43">
        <v>0</v>
      </c>
      <c r="J69" s="40">
        <v>0</v>
      </c>
      <c r="K69" s="40">
        <v>0</v>
      </c>
      <c r="L69" s="41">
        <v>0</v>
      </c>
      <c r="M69" s="42">
        <v>0</v>
      </c>
      <c r="N69" s="42">
        <v>0</v>
      </c>
      <c r="O69" s="43">
        <v>0</v>
      </c>
      <c r="P69" s="40">
        <v>0</v>
      </c>
      <c r="Q69" s="44">
        <v>0</v>
      </c>
    </row>
    <row r="70" spans="1:17" ht="15" customHeight="1" x14ac:dyDescent="0.2">
      <c r="A70" s="38" t="s">
        <v>82</v>
      </c>
      <c r="B70" s="55" t="s">
        <v>208</v>
      </c>
      <c r="C70" s="39" t="s">
        <v>189</v>
      </c>
      <c r="D70" s="126"/>
      <c r="E70" s="40">
        <v>25220431</v>
      </c>
      <c r="F70" s="41">
        <v>0</v>
      </c>
      <c r="G70" s="42">
        <v>25220431</v>
      </c>
      <c r="H70" s="42">
        <v>0</v>
      </c>
      <c r="I70" s="43">
        <v>0</v>
      </c>
      <c r="J70" s="40">
        <v>4450664</v>
      </c>
      <c r="K70" s="40">
        <v>4228131</v>
      </c>
      <c r="L70" s="41">
        <v>0</v>
      </c>
      <c r="M70" s="42">
        <v>0</v>
      </c>
      <c r="N70" s="42">
        <v>4228131</v>
      </c>
      <c r="O70" s="43">
        <v>222533</v>
      </c>
      <c r="P70" s="40">
        <v>29671095</v>
      </c>
      <c r="Q70" s="44">
        <v>0</v>
      </c>
    </row>
    <row r="71" spans="1:17" ht="15" hidden="1" customHeight="1" x14ac:dyDescent="0.2">
      <c r="A71" s="38" t="s">
        <v>83</v>
      </c>
      <c r="B71" s="55"/>
      <c r="C71" s="39" t="s">
        <v>190</v>
      </c>
      <c r="D71" s="126"/>
      <c r="E71" s="40">
        <v>0</v>
      </c>
      <c r="F71" s="41">
        <v>0</v>
      </c>
      <c r="G71" s="42">
        <v>0</v>
      </c>
      <c r="H71" s="42">
        <v>0</v>
      </c>
      <c r="I71" s="43">
        <v>0</v>
      </c>
      <c r="J71" s="40">
        <v>0</v>
      </c>
      <c r="K71" s="40">
        <v>0</v>
      </c>
      <c r="L71" s="41">
        <v>0</v>
      </c>
      <c r="M71" s="42">
        <v>0</v>
      </c>
      <c r="N71" s="42">
        <v>0</v>
      </c>
      <c r="O71" s="43">
        <v>0</v>
      </c>
      <c r="P71" s="40">
        <v>0</v>
      </c>
      <c r="Q71" s="44">
        <v>0</v>
      </c>
    </row>
    <row r="72" spans="1:17" ht="15" hidden="1" customHeight="1" x14ac:dyDescent="0.2">
      <c r="A72" s="38" t="s">
        <v>84</v>
      </c>
      <c r="B72" s="55"/>
      <c r="C72" s="39" t="s">
        <v>191</v>
      </c>
      <c r="D72" s="126"/>
      <c r="E72" s="40">
        <v>0</v>
      </c>
      <c r="F72" s="41">
        <v>0</v>
      </c>
      <c r="G72" s="42">
        <v>0</v>
      </c>
      <c r="H72" s="42">
        <v>0</v>
      </c>
      <c r="I72" s="43">
        <v>0</v>
      </c>
      <c r="J72" s="40">
        <v>0</v>
      </c>
      <c r="K72" s="40">
        <v>0</v>
      </c>
      <c r="L72" s="41">
        <v>0</v>
      </c>
      <c r="M72" s="42">
        <v>0</v>
      </c>
      <c r="N72" s="42">
        <v>0</v>
      </c>
      <c r="O72" s="43">
        <v>0</v>
      </c>
      <c r="P72" s="40">
        <v>0</v>
      </c>
      <c r="Q72" s="44">
        <v>0</v>
      </c>
    </row>
    <row r="73" spans="1:17" ht="15" customHeight="1" x14ac:dyDescent="0.2">
      <c r="A73" s="31" t="s">
        <v>85</v>
      </c>
      <c r="B73" s="76"/>
      <c r="C73" s="32" t="s">
        <v>192</v>
      </c>
      <c r="D73" s="126"/>
      <c r="E73" s="45">
        <v>45000000</v>
      </c>
      <c r="F73" s="34">
        <v>0</v>
      </c>
      <c r="G73" s="35">
        <v>45000000</v>
      </c>
      <c r="H73" s="35">
        <v>0</v>
      </c>
      <c r="I73" s="36">
        <v>0</v>
      </c>
      <c r="J73" s="45">
        <v>7941177</v>
      </c>
      <c r="K73" s="45">
        <v>7544119</v>
      </c>
      <c r="L73" s="34">
        <v>0</v>
      </c>
      <c r="M73" s="35">
        <v>0</v>
      </c>
      <c r="N73" s="35">
        <v>7544119</v>
      </c>
      <c r="O73" s="36">
        <v>397058</v>
      </c>
      <c r="P73" s="45">
        <v>52941177</v>
      </c>
      <c r="Q73" s="37">
        <v>0</v>
      </c>
    </row>
    <row r="74" spans="1:17" ht="15" customHeight="1" x14ac:dyDescent="0.2">
      <c r="A74" s="56" t="s">
        <v>86</v>
      </c>
      <c r="B74" s="80" t="s">
        <v>209</v>
      </c>
      <c r="C74" s="57" t="s">
        <v>193</v>
      </c>
      <c r="D74" s="126"/>
      <c r="E74" s="40">
        <v>45000000</v>
      </c>
      <c r="F74" s="41">
        <v>0</v>
      </c>
      <c r="G74" s="42">
        <v>45000000</v>
      </c>
      <c r="H74" s="42">
        <v>0</v>
      </c>
      <c r="I74" s="43">
        <v>0</v>
      </c>
      <c r="J74" s="40">
        <v>7941177</v>
      </c>
      <c r="K74" s="40">
        <v>7544119</v>
      </c>
      <c r="L74" s="41">
        <v>0</v>
      </c>
      <c r="M74" s="42">
        <v>0</v>
      </c>
      <c r="N74" s="42">
        <v>7544119</v>
      </c>
      <c r="O74" s="43">
        <v>397058</v>
      </c>
      <c r="P74" s="40">
        <v>52941177</v>
      </c>
      <c r="Q74" s="44">
        <v>0</v>
      </c>
    </row>
    <row r="75" spans="1:17" ht="15" customHeight="1" x14ac:dyDescent="0.2">
      <c r="A75" s="31" t="s">
        <v>87</v>
      </c>
      <c r="B75" s="76"/>
      <c r="C75" s="32" t="s">
        <v>194</v>
      </c>
      <c r="D75" s="126"/>
      <c r="E75" s="45">
        <v>20156712</v>
      </c>
      <c r="F75" s="34">
        <v>0</v>
      </c>
      <c r="G75" s="35">
        <v>0</v>
      </c>
      <c r="H75" s="35">
        <v>20156712</v>
      </c>
      <c r="I75" s="36">
        <v>0</v>
      </c>
      <c r="J75" s="45">
        <v>3557067</v>
      </c>
      <c r="K75" s="45">
        <v>3557067</v>
      </c>
      <c r="L75" s="34">
        <v>0</v>
      </c>
      <c r="M75" s="35">
        <v>3557067</v>
      </c>
      <c r="N75" s="35">
        <v>0</v>
      </c>
      <c r="O75" s="36">
        <v>0</v>
      </c>
      <c r="P75" s="45">
        <v>23713779</v>
      </c>
      <c r="Q75" s="37">
        <v>0</v>
      </c>
    </row>
    <row r="76" spans="1:17" ht="15" customHeight="1" x14ac:dyDescent="0.2">
      <c r="A76" s="56" t="s">
        <v>88</v>
      </c>
      <c r="B76" s="80" t="s">
        <v>210</v>
      </c>
      <c r="C76" s="57" t="s">
        <v>195</v>
      </c>
      <c r="D76" s="126"/>
      <c r="E76" s="40">
        <v>20156712</v>
      </c>
      <c r="F76" s="83">
        <v>0</v>
      </c>
      <c r="G76" s="84">
        <v>0</v>
      </c>
      <c r="H76" s="84">
        <v>20156712</v>
      </c>
      <c r="I76" s="85">
        <v>0</v>
      </c>
      <c r="J76" s="40">
        <v>3557067</v>
      </c>
      <c r="K76" s="40">
        <v>3557067</v>
      </c>
      <c r="L76" s="83">
        <v>0</v>
      </c>
      <c r="M76" s="84">
        <v>3557067</v>
      </c>
      <c r="N76" s="84">
        <v>0</v>
      </c>
      <c r="O76" s="85">
        <v>0</v>
      </c>
      <c r="P76" s="40">
        <v>23713779</v>
      </c>
      <c r="Q76" s="86">
        <v>0</v>
      </c>
    </row>
    <row r="77" spans="1:17" ht="15" customHeight="1" x14ac:dyDescent="0.2">
      <c r="A77" s="31" t="s">
        <v>89</v>
      </c>
      <c r="B77" s="76"/>
      <c r="C77" s="32" t="s">
        <v>196</v>
      </c>
      <c r="D77" s="126"/>
      <c r="E77" s="45">
        <v>50051137</v>
      </c>
      <c r="F77" s="34">
        <v>0</v>
      </c>
      <c r="G77" s="35">
        <v>50051137</v>
      </c>
      <c r="H77" s="35">
        <v>0</v>
      </c>
      <c r="I77" s="36">
        <v>0</v>
      </c>
      <c r="J77" s="45">
        <v>8832554</v>
      </c>
      <c r="K77" s="45">
        <v>8832554</v>
      </c>
      <c r="L77" s="34">
        <v>0</v>
      </c>
      <c r="M77" s="35">
        <v>8832554</v>
      </c>
      <c r="N77" s="35">
        <v>0</v>
      </c>
      <c r="O77" s="36">
        <v>0</v>
      </c>
      <c r="P77" s="45">
        <v>58883691</v>
      </c>
      <c r="Q77" s="37">
        <v>0</v>
      </c>
    </row>
    <row r="78" spans="1:17" ht="15" customHeight="1" x14ac:dyDescent="0.2">
      <c r="A78" s="56" t="s">
        <v>90</v>
      </c>
      <c r="B78" s="80" t="s">
        <v>210</v>
      </c>
      <c r="C78" s="57" t="s">
        <v>197</v>
      </c>
      <c r="D78" s="126"/>
      <c r="E78" s="40">
        <v>50051137</v>
      </c>
      <c r="F78" s="41">
        <v>0</v>
      </c>
      <c r="G78" s="42">
        <v>50051137</v>
      </c>
      <c r="H78" s="42">
        <v>0</v>
      </c>
      <c r="I78" s="43">
        <v>0</v>
      </c>
      <c r="J78" s="40">
        <v>8832554</v>
      </c>
      <c r="K78" s="40">
        <v>8832554</v>
      </c>
      <c r="L78" s="41">
        <v>0</v>
      </c>
      <c r="M78" s="42">
        <v>8832554</v>
      </c>
      <c r="N78" s="42">
        <v>0</v>
      </c>
      <c r="O78" s="43">
        <v>0</v>
      </c>
      <c r="P78" s="40">
        <v>58883691</v>
      </c>
      <c r="Q78" s="44">
        <v>0</v>
      </c>
    </row>
    <row r="79" spans="1:17" ht="15" customHeight="1" x14ac:dyDescent="0.2">
      <c r="A79" s="31" t="s">
        <v>198</v>
      </c>
      <c r="B79" s="76"/>
      <c r="C79" s="32" t="s">
        <v>199</v>
      </c>
      <c r="D79" s="126"/>
      <c r="E79" s="58">
        <v>497393865</v>
      </c>
      <c r="F79" s="59">
        <v>0</v>
      </c>
      <c r="G79" s="60">
        <v>0</v>
      </c>
      <c r="H79" s="58">
        <v>497393865</v>
      </c>
      <c r="I79" s="61">
        <v>0</v>
      </c>
      <c r="J79" s="58">
        <v>87775389</v>
      </c>
      <c r="K79" s="58">
        <v>79353557</v>
      </c>
      <c r="L79" s="59">
        <v>0</v>
      </c>
      <c r="M79" s="60">
        <v>69747682</v>
      </c>
      <c r="N79" s="60">
        <v>9605875</v>
      </c>
      <c r="O79" s="61">
        <v>8421832</v>
      </c>
      <c r="P79" s="58">
        <v>585169254</v>
      </c>
      <c r="Q79" s="62">
        <v>0</v>
      </c>
    </row>
    <row r="80" spans="1:17" ht="15" customHeight="1" x14ac:dyDescent="0.2">
      <c r="A80" s="31" t="s">
        <v>198</v>
      </c>
      <c r="B80" s="76"/>
      <c r="C80" s="32" t="s">
        <v>200</v>
      </c>
      <c r="D80" s="126"/>
      <c r="E80" s="58">
        <v>1254414458</v>
      </c>
      <c r="F80" s="59">
        <v>0</v>
      </c>
      <c r="G80" s="60">
        <v>1254414458</v>
      </c>
      <c r="H80" s="60">
        <v>0</v>
      </c>
      <c r="I80" s="61">
        <v>0</v>
      </c>
      <c r="J80" s="58">
        <v>221367260</v>
      </c>
      <c r="K80" s="58">
        <v>183665515</v>
      </c>
      <c r="L80" s="59">
        <v>0</v>
      </c>
      <c r="M80" s="60">
        <v>8832554</v>
      </c>
      <c r="N80" s="60">
        <v>174832961</v>
      </c>
      <c r="O80" s="61">
        <v>37701745</v>
      </c>
      <c r="P80" s="58">
        <v>1475781718</v>
      </c>
      <c r="Q80" s="62">
        <v>0</v>
      </c>
    </row>
    <row r="81" spans="1:17" ht="15" customHeight="1" thickBot="1" x14ac:dyDescent="0.25">
      <c r="A81" s="63" t="s">
        <v>198</v>
      </c>
      <c r="B81" s="81"/>
      <c r="C81" s="64" t="s">
        <v>201</v>
      </c>
      <c r="D81" s="127"/>
      <c r="E81" s="65">
        <v>1751808323</v>
      </c>
      <c r="F81" s="66">
        <v>0</v>
      </c>
      <c r="G81" s="60">
        <v>1254414458</v>
      </c>
      <c r="H81" s="58">
        <v>497393865</v>
      </c>
      <c r="I81" s="68">
        <v>0</v>
      </c>
      <c r="J81" s="65">
        <v>309142649</v>
      </c>
      <c r="K81" s="65">
        <v>263019072</v>
      </c>
      <c r="L81" s="66">
        <v>0</v>
      </c>
      <c r="M81" s="67">
        <v>78580236</v>
      </c>
      <c r="N81" s="67">
        <v>184438836</v>
      </c>
      <c r="O81" s="68">
        <v>46123577</v>
      </c>
      <c r="P81" s="65">
        <v>2060950972</v>
      </c>
      <c r="Q81" s="69">
        <v>0</v>
      </c>
    </row>
    <row r="82" spans="1:17" ht="15" customHeight="1" x14ac:dyDescent="0.2"/>
    <row r="83" spans="1:17" ht="15" customHeight="1" x14ac:dyDescent="0.2"/>
    <row r="84" spans="1:17" ht="15" customHeight="1" x14ac:dyDescent="0.2"/>
    <row r="85" spans="1:17" ht="15" customHeight="1" x14ac:dyDescent="0.2"/>
    <row r="86" spans="1:17" ht="15" customHeight="1" x14ac:dyDescent="0.2"/>
    <row r="87" spans="1:17" ht="15" customHeight="1" x14ac:dyDescent="0.2"/>
    <row r="88" spans="1:17" ht="15" customHeight="1" x14ac:dyDescent="0.2"/>
    <row r="89" spans="1:17" ht="15" customHeight="1" x14ac:dyDescent="0.2"/>
    <row r="90" spans="1:17" ht="15" customHeight="1" x14ac:dyDescent="0.2"/>
    <row r="91" spans="1:17" ht="15" customHeight="1" x14ac:dyDescent="0.2"/>
  </sheetData>
  <mergeCells count="10">
    <mergeCell ref="O1:O2"/>
    <mergeCell ref="P1:P2"/>
    <mergeCell ref="Q1:Q2"/>
    <mergeCell ref="D6:D81"/>
    <mergeCell ref="A1:A4"/>
    <mergeCell ref="B1:B4"/>
    <mergeCell ref="C1:C4"/>
    <mergeCell ref="D1:D4"/>
    <mergeCell ref="E1:I1"/>
    <mergeCell ref="K1:N1"/>
  </mergeCells>
  <pageMargins left="0.11811023622047245" right="0.11811023622047245" top="0.15748031496062992" bottom="0.15748031496062992" header="0" footer="0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ACEBB-ECEA-4F87-BDA9-0E6F4E1C2F4D}">
  <sheetPr>
    <pageSetUpPr fitToPage="1"/>
  </sheetPr>
  <dimension ref="A1:T90"/>
  <sheetViews>
    <sheetView tabSelected="1" workbookViewId="0">
      <pane xSplit="3" ySplit="8" topLeftCell="F57" activePane="bottomRight" state="frozen"/>
      <selection pane="topRight" activeCell="D1" sqref="D1"/>
      <selection pane="bottomLeft" activeCell="A6" sqref="A6"/>
      <selection pane="bottomRight" activeCell="O1" sqref="O1:Q3"/>
    </sheetView>
  </sheetViews>
  <sheetFormatPr defaultRowHeight="10.199999999999999" x14ac:dyDescent="0.2"/>
  <cols>
    <col min="1" max="1" width="11.109375" style="21" customWidth="1"/>
    <col min="2" max="2" width="5.6640625" style="103" customWidth="1"/>
    <col min="3" max="3" width="58.5546875" style="70" bestFit="1" customWidth="1"/>
    <col min="4" max="4" width="4.5546875" style="21" customWidth="1"/>
    <col min="5" max="5" width="11.88671875" style="21" bestFit="1" customWidth="1"/>
    <col min="6" max="6" width="8.88671875" style="21"/>
    <col min="7" max="7" width="11.88671875" style="21" bestFit="1" customWidth="1"/>
    <col min="8" max="8" width="10.5546875" style="21" bestFit="1" customWidth="1"/>
    <col min="9" max="9" width="8.88671875" style="21"/>
    <col min="10" max="10" width="12.88671875" style="21" bestFit="1" customWidth="1"/>
    <col min="11" max="11" width="10.44140625" style="21" customWidth="1"/>
    <col min="12" max="13" width="10" style="21" customWidth="1"/>
    <col min="14" max="14" width="10.5546875" style="21" customWidth="1"/>
    <col min="15" max="15" width="9.33203125" style="21" customWidth="1"/>
    <col min="16" max="16" width="13.44140625" style="21" customWidth="1"/>
    <col min="17" max="17" width="8.88671875" style="21"/>
    <col min="18" max="19" width="1.77734375" style="20" customWidth="1"/>
    <col min="20" max="20" width="1.77734375" style="89" customWidth="1"/>
    <col min="21" max="16384" width="8.88671875" style="21"/>
  </cols>
  <sheetData>
    <row r="1" spans="1:17" x14ac:dyDescent="0.2">
      <c r="E1" s="20"/>
      <c r="F1" s="20"/>
      <c r="G1" s="20"/>
      <c r="H1" s="20"/>
      <c r="I1" s="20"/>
      <c r="J1" s="20"/>
      <c r="K1" s="20"/>
      <c r="L1" s="20"/>
      <c r="M1" s="20"/>
      <c r="N1" s="20"/>
      <c r="O1" s="135" t="s">
        <v>262</v>
      </c>
      <c r="P1" s="136"/>
      <c r="Q1" s="136"/>
    </row>
    <row r="2" spans="1:17" ht="30.6" customHeight="1" x14ac:dyDescent="0.2">
      <c r="A2" s="138" t="s">
        <v>256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6"/>
      <c r="P2" s="136"/>
      <c r="Q2" s="136"/>
    </row>
    <row r="3" spans="1:17" ht="10.8" thickBot="1" x14ac:dyDescent="0.25">
      <c r="O3" s="137"/>
      <c r="P3" s="137"/>
      <c r="Q3" s="137"/>
    </row>
    <row r="4" spans="1:17" x14ac:dyDescent="0.2">
      <c r="A4" s="128" t="s">
        <v>91</v>
      </c>
      <c r="B4" s="130" t="s">
        <v>92</v>
      </c>
      <c r="C4" s="130"/>
      <c r="D4" s="132" t="s">
        <v>93</v>
      </c>
      <c r="E4" s="134" t="s">
        <v>94</v>
      </c>
      <c r="F4" s="134"/>
      <c r="G4" s="134"/>
      <c r="H4" s="134"/>
      <c r="I4" s="134"/>
      <c r="J4" s="87" t="s">
        <v>95</v>
      </c>
      <c r="K4" s="134" t="s">
        <v>96</v>
      </c>
      <c r="L4" s="134"/>
      <c r="M4" s="134"/>
      <c r="N4" s="134"/>
      <c r="O4" s="121" t="s">
        <v>97</v>
      </c>
      <c r="P4" s="121" t="s">
        <v>98</v>
      </c>
      <c r="Q4" s="123" t="s">
        <v>99</v>
      </c>
    </row>
    <row r="5" spans="1:17" ht="30.6" x14ac:dyDescent="0.2">
      <c r="A5" s="129"/>
      <c r="B5" s="131"/>
      <c r="C5" s="131"/>
      <c r="D5" s="133"/>
      <c r="E5" s="88" t="s">
        <v>100</v>
      </c>
      <c r="F5" s="88" t="s">
        <v>101</v>
      </c>
      <c r="G5" s="88" t="s">
        <v>102</v>
      </c>
      <c r="H5" s="88" t="s">
        <v>103</v>
      </c>
      <c r="I5" s="88" t="s">
        <v>104</v>
      </c>
      <c r="J5" s="88" t="s">
        <v>100</v>
      </c>
      <c r="K5" s="88" t="s">
        <v>100</v>
      </c>
      <c r="L5" s="88" t="s">
        <v>105</v>
      </c>
      <c r="M5" s="88" t="s">
        <v>106</v>
      </c>
      <c r="N5" s="88" t="s">
        <v>107</v>
      </c>
      <c r="O5" s="122"/>
      <c r="P5" s="122"/>
      <c r="Q5" s="124"/>
    </row>
    <row r="6" spans="1:17" x14ac:dyDescent="0.2">
      <c r="A6" s="129"/>
      <c r="B6" s="131"/>
      <c r="C6" s="131"/>
      <c r="D6" s="133"/>
      <c r="E6" s="23" t="s">
        <v>51</v>
      </c>
      <c r="F6" s="23" t="s">
        <v>108</v>
      </c>
      <c r="G6" s="23" t="s">
        <v>109</v>
      </c>
      <c r="H6" s="23" t="s">
        <v>110</v>
      </c>
      <c r="I6" s="23" t="s">
        <v>111</v>
      </c>
      <c r="J6" s="23" t="s">
        <v>112</v>
      </c>
      <c r="K6" s="23" t="s">
        <v>113</v>
      </c>
      <c r="L6" s="23" t="s">
        <v>114</v>
      </c>
      <c r="M6" s="23" t="s">
        <v>115</v>
      </c>
      <c r="N6" s="23" t="s">
        <v>116</v>
      </c>
      <c r="O6" s="23" t="s">
        <v>117</v>
      </c>
      <c r="P6" s="23" t="s">
        <v>118</v>
      </c>
      <c r="Q6" s="24" t="s">
        <v>119</v>
      </c>
    </row>
    <row r="7" spans="1:17" x14ac:dyDescent="0.2">
      <c r="A7" s="129"/>
      <c r="B7" s="131"/>
      <c r="C7" s="131"/>
      <c r="D7" s="133"/>
      <c r="E7" s="25" t="s">
        <v>120</v>
      </c>
      <c r="F7" s="23"/>
      <c r="G7" s="23"/>
      <c r="H7" s="23"/>
      <c r="I7" s="23"/>
      <c r="J7" s="25" t="s">
        <v>121</v>
      </c>
      <c r="K7" s="25" t="s">
        <v>122</v>
      </c>
      <c r="L7" s="23"/>
      <c r="M7" s="23"/>
      <c r="N7" s="23"/>
      <c r="O7" s="23"/>
      <c r="P7" s="25" t="s">
        <v>123</v>
      </c>
      <c r="Q7" s="24"/>
    </row>
    <row r="8" spans="1:17" ht="7.2" customHeight="1" x14ac:dyDescent="0.2">
      <c r="A8" s="26"/>
      <c r="B8" s="8"/>
      <c r="C8" s="27"/>
      <c r="D8" s="28"/>
      <c r="E8" s="29"/>
      <c r="F8" s="28"/>
      <c r="G8" s="28"/>
      <c r="H8" s="28"/>
      <c r="I8" s="28"/>
      <c r="J8" s="29"/>
      <c r="K8" s="29"/>
      <c r="L8" s="28"/>
      <c r="M8" s="28"/>
      <c r="N8" s="28"/>
      <c r="O8" s="28"/>
      <c r="P8" s="29"/>
      <c r="Q8" s="30"/>
    </row>
    <row r="9" spans="1:17" ht="15" customHeight="1" x14ac:dyDescent="0.2">
      <c r="A9" s="31" t="s">
        <v>9</v>
      </c>
      <c r="B9" s="99" t="s">
        <v>210</v>
      </c>
      <c r="C9" s="32" t="s">
        <v>124</v>
      </c>
      <c r="D9" s="125" t="s">
        <v>125</v>
      </c>
      <c r="E9" s="36">
        <v>183808765</v>
      </c>
      <c r="F9" s="36">
        <v>0</v>
      </c>
      <c r="G9" s="36">
        <v>183808765</v>
      </c>
      <c r="H9" s="36">
        <v>0</v>
      </c>
      <c r="I9" s="36">
        <v>0</v>
      </c>
      <c r="J9" s="36">
        <v>32436841.089321248</v>
      </c>
      <c r="K9" s="36">
        <v>3243684.8922396605</v>
      </c>
      <c r="L9" s="36">
        <v>0</v>
      </c>
      <c r="M9" s="36">
        <v>0</v>
      </c>
      <c r="N9" s="36">
        <v>3243684.8922396605</v>
      </c>
      <c r="O9" s="36">
        <v>29193156.197081588</v>
      </c>
      <c r="P9" s="36">
        <v>216245606.08932126</v>
      </c>
      <c r="Q9" s="36">
        <v>0</v>
      </c>
    </row>
    <row r="10" spans="1:17" ht="15" customHeight="1" x14ac:dyDescent="0.2">
      <c r="A10" s="38" t="s">
        <v>10</v>
      </c>
      <c r="B10" s="97" t="s">
        <v>218</v>
      </c>
      <c r="C10" s="39" t="s">
        <v>126</v>
      </c>
      <c r="D10" s="126"/>
      <c r="E10" s="40">
        <v>40354011</v>
      </c>
      <c r="F10" s="41">
        <v>0</v>
      </c>
      <c r="G10" s="42">
        <v>40354011</v>
      </c>
      <c r="H10" s="42">
        <v>0</v>
      </c>
      <c r="I10" s="43">
        <v>0</v>
      </c>
      <c r="J10" s="40">
        <v>7121296</v>
      </c>
      <c r="K10" s="40">
        <v>712130</v>
      </c>
      <c r="L10" s="41">
        <v>0</v>
      </c>
      <c r="M10" s="42">
        <v>0</v>
      </c>
      <c r="N10" s="42">
        <v>712130</v>
      </c>
      <c r="O10" s="43">
        <v>6409166</v>
      </c>
      <c r="P10" s="40">
        <v>47475307</v>
      </c>
      <c r="Q10" s="44">
        <v>0</v>
      </c>
    </row>
    <row r="11" spans="1:17" ht="15" customHeight="1" x14ac:dyDescent="0.2">
      <c r="A11" s="38" t="s">
        <v>11</v>
      </c>
      <c r="B11" s="97" t="s">
        <v>218</v>
      </c>
      <c r="C11" s="39" t="s">
        <v>127</v>
      </c>
      <c r="D11" s="126"/>
      <c r="E11" s="40">
        <v>15280935</v>
      </c>
      <c r="F11" s="41">
        <v>0</v>
      </c>
      <c r="G11" s="42">
        <v>15280935</v>
      </c>
      <c r="H11" s="42">
        <v>0</v>
      </c>
      <c r="I11" s="43">
        <v>0</v>
      </c>
      <c r="J11" s="40">
        <v>2696635.5980158783</v>
      </c>
      <c r="K11" s="40">
        <v>269663.63462305511</v>
      </c>
      <c r="L11" s="41">
        <v>0</v>
      </c>
      <c r="M11" s="42">
        <v>0</v>
      </c>
      <c r="N11" s="42">
        <v>269663.63462305511</v>
      </c>
      <c r="O11" s="43">
        <v>2426971.963392823</v>
      </c>
      <c r="P11" s="40">
        <v>17977570.598015878</v>
      </c>
      <c r="Q11" s="44">
        <v>0</v>
      </c>
    </row>
    <row r="12" spans="1:17" ht="15" customHeight="1" x14ac:dyDescent="0.2">
      <c r="A12" s="38" t="s">
        <v>14</v>
      </c>
      <c r="B12" s="97" t="s">
        <v>219</v>
      </c>
      <c r="C12" s="39" t="s">
        <v>130</v>
      </c>
      <c r="D12" s="126"/>
      <c r="E12" s="40">
        <v>59130424</v>
      </c>
      <c r="F12" s="41">
        <v>0</v>
      </c>
      <c r="G12" s="42">
        <v>59130424</v>
      </c>
      <c r="H12" s="42">
        <v>0</v>
      </c>
      <c r="I12" s="43">
        <v>0</v>
      </c>
      <c r="J12" s="40">
        <v>10434780.743728865</v>
      </c>
      <c r="K12" s="40">
        <v>1043478.3638986966</v>
      </c>
      <c r="L12" s="41">
        <v>0</v>
      </c>
      <c r="M12" s="42">
        <v>0</v>
      </c>
      <c r="N12" s="42">
        <v>1043478.3638986966</v>
      </c>
      <c r="O12" s="43">
        <v>9391302.3798301686</v>
      </c>
      <c r="P12" s="40">
        <v>69565204.743728861</v>
      </c>
      <c r="Q12" s="44">
        <v>0</v>
      </c>
    </row>
    <row r="13" spans="1:17" ht="15" customHeight="1" x14ac:dyDescent="0.2">
      <c r="A13" s="38" t="s">
        <v>15</v>
      </c>
      <c r="B13" s="97" t="s">
        <v>219</v>
      </c>
      <c r="C13" s="39" t="s">
        <v>131</v>
      </c>
      <c r="D13" s="126"/>
      <c r="E13" s="40">
        <v>35746811</v>
      </c>
      <c r="F13" s="41">
        <v>0</v>
      </c>
      <c r="G13" s="42">
        <v>35746811</v>
      </c>
      <c r="H13" s="42">
        <v>0</v>
      </c>
      <c r="I13" s="43">
        <v>0</v>
      </c>
      <c r="J13" s="40">
        <v>6308260.7875856794</v>
      </c>
      <c r="K13" s="40">
        <v>630826.25378901279</v>
      </c>
      <c r="L13" s="41">
        <v>0</v>
      </c>
      <c r="M13" s="42">
        <v>0</v>
      </c>
      <c r="N13" s="42">
        <v>630826.25378901279</v>
      </c>
      <c r="O13" s="43">
        <v>5677434.5337966662</v>
      </c>
      <c r="P13" s="40">
        <v>42055071.787585676</v>
      </c>
      <c r="Q13" s="44">
        <v>0</v>
      </c>
    </row>
    <row r="14" spans="1:17" ht="15" customHeight="1" x14ac:dyDescent="0.2">
      <c r="A14" s="31" t="s">
        <v>16</v>
      </c>
      <c r="B14" s="99" t="s">
        <v>210</v>
      </c>
      <c r="C14" s="32" t="s">
        <v>132</v>
      </c>
      <c r="D14" s="126"/>
      <c r="E14" s="37">
        <v>342886142</v>
      </c>
      <c r="F14" s="37">
        <v>0</v>
      </c>
      <c r="G14" s="37">
        <v>342886142</v>
      </c>
      <c r="H14" s="37">
        <v>0</v>
      </c>
      <c r="I14" s="37">
        <v>0</v>
      </c>
      <c r="J14" s="37">
        <v>60509320</v>
      </c>
      <c r="K14" s="37">
        <v>54458388</v>
      </c>
      <c r="L14" s="37">
        <v>0</v>
      </c>
      <c r="M14" s="37">
        <v>0</v>
      </c>
      <c r="N14" s="37">
        <v>54458388</v>
      </c>
      <c r="O14" s="37">
        <v>6050932</v>
      </c>
      <c r="P14" s="37">
        <v>403395462</v>
      </c>
      <c r="Q14" s="37">
        <v>0</v>
      </c>
    </row>
    <row r="15" spans="1:17" ht="15" customHeight="1" x14ac:dyDescent="0.2">
      <c r="A15" s="38" t="s">
        <v>17</v>
      </c>
      <c r="B15" s="94" t="s">
        <v>220</v>
      </c>
      <c r="C15" s="46" t="s">
        <v>133</v>
      </c>
      <c r="D15" s="126"/>
      <c r="E15" s="40">
        <v>31845047</v>
      </c>
      <c r="F15" s="41">
        <v>0</v>
      </c>
      <c r="G15" s="42">
        <v>31845047</v>
      </c>
      <c r="H15" s="42">
        <v>0</v>
      </c>
      <c r="I15" s="43">
        <v>0</v>
      </c>
      <c r="J15" s="40">
        <v>5619714.252954673</v>
      </c>
      <c r="K15" s="40">
        <v>5057742.8276592055</v>
      </c>
      <c r="L15" s="41">
        <v>0</v>
      </c>
      <c r="M15" s="42">
        <v>0</v>
      </c>
      <c r="N15" s="42">
        <v>5057742.8276592055</v>
      </c>
      <c r="O15" s="43">
        <v>561971.42529546726</v>
      </c>
      <c r="P15" s="40">
        <v>37464761.252954677</v>
      </c>
      <c r="Q15" s="44">
        <v>0</v>
      </c>
    </row>
    <row r="16" spans="1:17" ht="15" customHeight="1" x14ac:dyDescent="0.2">
      <c r="A16" s="38" t="s">
        <v>18</v>
      </c>
      <c r="B16" s="94" t="s">
        <v>220</v>
      </c>
      <c r="C16" s="46" t="s">
        <v>134</v>
      </c>
      <c r="D16" s="126"/>
      <c r="E16" s="40">
        <v>48619442</v>
      </c>
      <c r="F16" s="41">
        <v>0</v>
      </c>
      <c r="G16" s="42">
        <v>48619442</v>
      </c>
      <c r="H16" s="42">
        <v>0</v>
      </c>
      <c r="I16" s="43">
        <v>0</v>
      </c>
      <c r="J16" s="40">
        <v>8579901.6461838819</v>
      </c>
      <c r="K16" s="40">
        <v>7721911.4815654932</v>
      </c>
      <c r="L16" s="41">
        <v>0</v>
      </c>
      <c r="M16" s="42">
        <v>0</v>
      </c>
      <c r="N16" s="42">
        <v>7721911.4815654932</v>
      </c>
      <c r="O16" s="43">
        <v>857990.16461838805</v>
      </c>
      <c r="P16" s="40">
        <v>57199343.646183878</v>
      </c>
      <c r="Q16" s="44">
        <v>0</v>
      </c>
    </row>
    <row r="17" spans="1:17" ht="15" customHeight="1" x14ac:dyDescent="0.2">
      <c r="A17" s="38" t="s">
        <v>19</v>
      </c>
      <c r="B17" s="94" t="s">
        <v>220</v>
      </c>
      <c r="C17" s="46" t="s">
        <v>135</v>
      </c>
      <c r="D17" s="126"/>
      <c r="E17" s="40">
        <v>50909870</v>
      </c>
      <c r="F17" s="41">
        <v>0</v>
      </c>
      <c r="G17" s="42">
        <v>50909870</v>
      </c>
      <c r="H17" s="42">
        <v>0</v>
      </c>
      <c r="I17" s="43">
        <v>0</v>
      </c>
      <c r="J17" s="40">
        <v>8984094.8281555213</v>
      </c>
      <c r="K17" s="40">
        <v>8085685.3453399697</v>
      </c>
      <c r="L17" s="41">
        <v>0</v>
      </c>
      <c r="M17" s="42">
        <v>0</v>
      </c>
      <c r="N17" s="42">
        <v>8085685.3453399697</v>
      </c>
      <c r="O17" s="43">
        <v>898409.48281555215</v>
      </c>
      <c r="P17" s="40">
        <v>59893964.828155518</v>
      </c>
      <c r="Q17" s="44">
        <v>0</v>
      </c>
    </row>
    <row r="18" spans="1:17" ht="15" customHeight="1" x14ac:dyDescent="0.2">
      <c r="A18" s="38" t="s">
        <v>20</v>
      </c>
      <c r="B18" s="94" t="s">
        <v>220</v>
      </c>
      <c r="C18" s="46" t="s">
        <v>136</v>
      </c>
      <c r="D18" s="126"/>
      <c r="E18" s="40">
        <v>10000000</v>
      </c>
      <c r="F18" s="41">
        <v>0</v>
      </c>
      <c r="G18" s="42">
        <v>10000000</v>
      </c>
      <c r="H18" s="42">
        <v>0</v>
      </c>
      <c r="I18" s="43">
        <v>0</v>
      </c>
      <c r="J18" s="40">
        <v>1764705.9063705176</v>
      </c>
      <c r="K18" s="40">
        <v>1588235.3157334658</v>
      </c>
      <c r="L18" s="41">
        <v>0</v>
      </c>
      <c r="M18" s="42">
        <v>0</v>
      </c>
      <c r="N18" s="42">
        <v>1588235.3157334658</v>
      </c>
      <c r="O18" s="43">
        <v>176470.59063705176</v>
      </c>
      <c r="P18" s="40">
        <v>11764705.906370517</v>
      </c>
      <c r="Q18" s="44">
        <v>0</v>
      </c>
    </row>
    <row r="19" spans="1:17" ht="15" customHeight="1" x14ac:dyDescent="0.2">
      <c r="A19" s="38" t="s">
        <v>21</v>
      </c>
      <c r="B19" s="94" t="s">
        <v>220</v>
      </c>
      <c r="C19" s="46" t="s">
        <v>137</v>
      </c>
      <c r="D19" s="126"/>
      <c r="E19" s="40">
        <v>19365394</v>
      </c>
      <c r="F19" s="41">
        <v>0</v>
      </c>
      <c r="G19" s="42">
        <v>19365394</v>
      </c>
      <c r="H19" s="42">
        <v>0</v>
      </c>
      <c r="I19" s="43">
        <v>0</v>
      </c>
      <c r="J19" s="40">
        <v>3417422.517099218</v>
      </c>
      <c r="K19" s="40">
        <v>3075680.2653892962</v>
      </c>
      <c r="L19" s="41">
        <v>0</v>
      </c>
      <c r="M19" s="42">
        <v>0</v>
      </c>
      <c r="N19" s="42">
        <v>3075680.2653892962</v>
      </c>
      <c r="O19" s="43">
        <v>341742.25170992181</v>
      </c>
      <c r="P19" s="40">
        <v>22782816.517099217</v>
      </c>
      <c r="Q19" s="44">
        <v>0</v>
      </c>
    </row>
    <row r="20" spans="1:17" ht="15" customHeight="1" x14ac:dyDescent="0.2">
      <c r="A20" s="38" t="s">
        <v>23</v>
      </c>
      <c r="B20" s="94" t="s">
        <v>221</v>
      </c>
      <c r="C20" s="46" t="s">
        <v>139</v>
      </c>
      <c r="D20" s="126"/>
      <c r="E20" s="40">
        <v>10000000</v>
      </c>
      <c r="F20" s="41">
        <v>0</v>
      </c>
      <c r="G20" s="42">
        <v>10000000</v>
      </c>
      <c r="H20" s="42">
        <v>0</v>
      </c>
      <c r="I20" s="43">
        <v>0</v>
      </c>
      <c r="J20" s="40">
        <v>1764705.9063705176</v>
      </c>
      <c r="K20" s="40">
        <v>1588235.3157334658</v>
      </c>
      <c r="L20" s="41">
        <v>0</v>
      </c>
      <c r="M20" s="42">
        <v>0</v>
      </c>
      <c r="N20" s="42">
        <v>1588235.3157334658</v>
      </c>
      <c r="O20" s="43">
        <v>176470.59063705176</v>
      </c>
      <c r="P20" s="40">
        <v>11764705.906370517</v>
      </c>
      <c r="Q20" s="44">
        <v>0</v>
      </c>
    </row>
    <row r="21" spans="1:17" ht="15" customHeight="1" x14ac:dyDescent="0.2">
      <c r="A21" s="38" t="s">
        <v>24</v>
      </c>
      <c r="B21" s="94" t="s">
        <v>221</v>
      </c>
      <c r="C21" s="46" t="s">
        <v>140</v>
      </c>
      <c r="D21" s="126"/>
      <c r="E21" s="40">
        <v>18065580</v>
      </c>
      <c r="F21" s="41">
        <v>0</v>
      </c>
      <c r="G21" s="42">
        <v>18065580</v>
      </c>
      <c r="H21" s="42">
        <v>0</v>
      </c>
      <c r="I21" s="43">
        <v>0</v>
      </c>
      <c r="J21" s="40">
        <v>3188043.5728009096</v>
      </c>
      <c r="K21" s="40">
        <v>2869239.2155208187</v>
      </c>
      <c r="L21" s="41">
        <v>0</v>
      </c>
      <c r="M21" s="42">
        <v>0</v>
      </c>
      <c r="N21" s="42">
        <v>2869239.2155208187</v>
      </c>
      <c r="O21" s="43">
        <v>318804.35728009098</v>
      </c>
      <c r="P21" s="40">
        <v>21253623.572800908</v>
      </c>
      <c r="Q21" s="44">
        <v>0</v>
      </c>
    </row>
    <row r="22" spans="1:17" ht="15" customHeight="1" x14ac:dyDescent="0.2">
      <c r="A22" s="38" t="s">
        <v>25</v>
      </c>
      <c r="B22" s="94" t="s">
        <v>222</v>
      </c>
      <c r="C22" s="46" t="s">
        <v>141</v>
      </c>
      <c r="D22" s="126"/>
      <c r="E22" s="40">
        <v>14027393</v>
      </c>
      <c r="F22" s="41">
        <v>0</v>
      </c>
      <c r="G22" s="42">
        <v>14027393</v>
      </c>
      <c r="H22" s="42">
        <v>0</v>
      </c>
      <c r="I22" s="43">
        <v>0</v>
      </c>
      <c r="J22" s="40">
        <v>2475422.3278080453</v>
      </c>
      <c r="K22" s="40">
        <v>2227880.0950272409</v>
      </c>
      <c r="L22" s="41">
        <v>0</v>
      </c>
      <c r="M22" s="42">
        <v>0</v>
      </c>
      <c r="N22" s="42">
        <v>2227880.0950272409</v>
      </c>
      <c r="O22" s="43">
        <v>247542.23278080454</v>
      </c>
      <c r="P22" s="40">
        <v>16502815.327808045</v>
      </c>
      <c r="Q22" s="44">
        <v>0</v>
      </c>
    </row>
    <row r="23" spans="1:17" ht="15" customHeight="1" x14ac:dyDescent="0.2">
      <c r="A23" s="38" t="s">
        <v>26</v>
      </c>
      <c r="B23" s="94" t="s">
        <v>222</v>
      </c>
      <c r="C23" s="46" t="s">
        <v>142</v>
      </c>
      <c r="D23" s="126"/>
      <c r="E23" s="40">
        <v>14728762</v>
      </c>
      <c r="F23" s="41">
        <v>0</v>
      </c>
      <c r="G23" s="42">
        <v>14728762</v>
      </c>
      <c r="H23" s="42">
        <v>0</v>
      </c>
      <c r="I23" s="43">
        <v>0</v>
      </c>
      <c r="J23" s="40">
        <v>2599193.3294925638</v>
      </c>
      <c r="K23" s="40">
        <v>2339273.9965433073</v>
      </c>
      <c r="L23" s="41">
        <v>0</v>
      </c>
      <c r="M23" s="42">
        <v>0</v>
      </c>
      <c r="N23" s="42">
        <v>2339273.9965433073</v>
      </c>
      <c r="O23" s="43">
        <v>259919.33294925635</v>
      </c>
      <c r="P23" s="40">
        <v>17327955.329492565</v>
      </c>
      <c r="Q23" s="44">
        <v>0</v>
      </c>
    </row>
    <row r="24" spans="1:17" ht="15" customHeight="1" x14ac:dyDescent="0.2">
      <c r="A24" s="38" t="s">
        <v>27</v>
      </c>
      <c r="B24" s="94" t="s">
        <v>222</v>
      </c>
      <c r="C24" s="46" t="s">
        <v>143</v>
      </c>
      <c r="D24" s="126"/>
      <c r="E24" s="40">
        <v>18001820</v>
      </c>
      <c r="F24" s="41">
        <v>0</v>
      </c>
      <c r="G24" s="42">
        <v>18001820</v>
      </c>
      <c r="H24" s="42">
        <v>0</v>
      </c>
      <c r="I24" s="43">
        <v>0</v>
      </c>
      <c r="J24" s="40">
        <v>3176791.8079418913</v>
      </c>
      <c r="K24" s="40">
        <v>2859112.627147702</v>
      </c>
      <c r="L24" s="41">
        <v>0</v>
      </c>
      <c r="M24" s="42">
        <v>0</v>
      </c>
      <c r="N24" s="42">
        <v>2859112.627147702</v>
      </c>
      <c r="O24" s="43">
        <v>317679.1807941891</v>
      </c>
      <c r="P24" s="40">
        <v>21178611.807941891</v>
      </c>
      <c r="Q24" s="44">
        <v>0</v>
      </c>
    </row>
    <row r="25" spans="1:17" ht="15" customHeight="1" x14ac:dyDescent="0.2">
      <c r="A25" s="38" t="s">
        <v>28</v>
      </c>
      <c r="B25" s="94" t="s">
        <v>211</v>
      </c>
      <c r="C25" s="46" t="s">
        <v>144</v>
      </c>
      <c r="D25" s="126"/>
      <c r="E25" s="40">
        <v>21253625</v>
      </c>
      <c r="F25" s="41">
        <v>0</v>
      </c>
      <c r="G25" s="42">
        <v>21253625</v>
      </c>
      <c r="H25" s="42">
        <v>0</v>
      </c>
      <c r="I25" s="43">
        <v>0</v>
      </c>
      <c r="J25" s="40">
        <v>3750639.756928409</v>
      </c>
      <c r="K25" s="40">
        <v>3375575.7812355682</v>
      </c>
      <c r="L25" s="41">
        <v>0</v>
      </c>
      <c r="M25" s="42">
        <v>0</v>
      </c>
      <c r="N25" s="42">
        <v>3375575.7812355682</v>
      </c>
      <c r="O25" s="43">
        <v>375063.97569284093</v>
      </c>
      <c r="P25" s="40">
        <v>25004264.75692841</v>
      </c>
      <c r="Q25" s="44">
        <v>0</v>
      </c>
    </row>
    <row r="26" spans="1:17" ht="15" customHeight="1" x14ac:dyDescent="0.2">
      <c r="A26" s="38" t="s">
        <v>29</v>
      </c>
      <c r="B26" s="94" t="s">
        <v>212</v>
      </c>
      <c r="C26" s="46" t="s">
        <v>145</v>
      </c>
      <c r="D26" s="126"/>
      <c r="E26" s="40">
        <v>29755075</v>
      </c>
      <c r="F26" s="41">
        <v>0</v>
      </c>
      <c r="G26" s="42">
        <v>29755075</v>
      </c>
      <c r="H26" s="42">
        <v>0</v>
      </c>
      <c r="I26" s="43">
        <v>0</v>
      </c>
      <c r="J26" s="40">
        <v>5250895.6596997734</v>
      </c>
      <c r="K26" s="40">
        <v>4725806.0937297959</v>
      </c>
      <c r="L26" s="41">
        <v>0</v>
      </c>
      <c r="M26" s="42">
        <v>0</v>
      </c>
      <c r="N26" s="42">
        <v>4725806.0937297959</v>
      </c>
      <c r="O26" s="43">
        <v>525089.5659699773</v>
      </c>
      <c r="P26" s="40">
        <v>35005970.659699775</v>
      </c>
      <c r="Q26" s="44">
        <v>0</v>
      </c>
    </row>
    <row r="27" spans="1:17" ht="15" customHeight="1" x14ac:dyDescent="0.2">
      <c r="A27" s="38" t="s">
        <v>30</v>
      </c>
      <c r="B27" s="94" t="s">
        <v>212</v>
      </c>
      <c r="C27" s="46" t="s">
        <v>146</v>
      </c>
      <c r="D27" s="126"/>
      <c r="E27" s="40">
        <v>24253189</v>
      </c>
      <c r="F27" s="41">
        <v>0</v>
      </c>
      <c r="G27" s="42">
        <v>24253189</v>
      </c>
      <c r="H27" s="42">
        <v>0</v>
      </c>
      <c r="I27" s="43">
        <v>0</v>
      </c>
      <c r="J27" s="40">
        <v>4279974.5876620468</v>
      </c>
      <c r="K27" s="40">
        <v>3851977.1288958425</v>
      </c>
      <c r="L27" s="41">
        <v>0</v>
      </c>
      <c r="M27" s="42">
        <v>0</v>
      </c>
      <c r="N27" s="42">
        <v>3851977.1288958425</v>
      </c>
      <c r="O27" s="43">
        <v>427997.45876620471</v>
      </c>
      <c r="P27" s="40">
        <v>28533163.587662049</v>
      </c>
      <c r="Q27" s="44">
        <v>0</v>
      </c>
    </row>
    <row r="28" spans="1:17" ht="15" customHeight="1" x14ac:dyDescent="0.2">
      <c r="A28" s="38" t="s">
        <v>31</v>
      </c>
      <c r="B28" s="94" t="s">
        <v>223</v>
      </c>
      <c r="C28" s="46" t="s">
        <v>147</v>
      </c>
      <c r="D28" s="126"/>
      <c r="E28" s="40">
        <v>7944100</v>
      </c>
      <c r="F28" s="41">
        <v>0</v>
      </c>
      <c r="G28" s="42">
        <v>7944100</v>
      </c>
      <c r="H28" s="42">
        <v>0</v>
      </c>
      <c r="I28" s="43">
        <v>0</v>
      </c>
      <c r="J28" s="40">
        <v>1401900.019079803</v>
      </c>
      <c r="K28" s="40">
        <v>1261710.0171718227</v>
      </c>
      <c r="L28" s="41">
        <v>0</v>
      </c>
      <c r="M28" s="42">
        <v>0</v>
      </c>
      <c r="N28" s="42">
        <v>1261710.0171718227</v>
      </c>
      <c r="O28" s="43">
        <v>140190.0019079803</v>
      </c>
      <c r="P28" s="40">
        <v>9346000.0190798026</v>
      </c>
      <c r="Q28" s="44">
        <v>0</v>
      </c>
    </row>
    <row r="29" spans="1:17" ht="15" customHeight="1" x14ac:dyDescent="0.2">
      <c r="A29" s="38" t="s">
        <v>32</v>
      </c>
      <c r="B29" s="94" t="s">
        <v>223</v>
      </c>
      <c r="C29" s="46" t="s">
        <v>148</v>
      </c>
      <c r="D29" s="126"/>
      <c r="E29" s="40">
        <v>4675175</v>
      </c>
      <c r="F29" s="41">
        <v>0</v>
      </c>
      <c r="G29" s="42">
        <v>4675175</v>
      </c>
      <c r="H29" s="42">
        <v>0</v>
      </c>
      <c r="I29" s="43">
        <v>0</v>
      </c>
      <c r="J29" s="40">
        <v>825030.89358157839</v>
      </c>
      <c r="K29" s="40">
        <v>742527.80422342056</v>
      </c>
      <c r="L29" s="41">
        <v>0</v>
      </c>
      <c r="M29" s="42">
        <v>0</v>
      </c>
      <c r="N29" s="42">
        <v>742527.80422342056</v>
      </c>
      <c r="O29" s="43">
        <v>82503.089358157842</v>
      </c>
      <c r="P29" s="40">
        <v>5500205.8935815785</v>
      </c>
      <c r="Q29" s="44">
        <v>0</v>
      </c>
    </row>
    <row r="30" spans="1:17" ht="15" customHeight="1" x14ac:dyDescent="0.2">
      <c r="A30" s="38" t="s">
        <v>33</v>
      </c>
      <c r="B30" s="94" t="s">
        <v>223</v>
      </c>
      <c r="C30" s="46" t="s">
        <v>149</v>
      </c>
      <c r="D30" s="126"/>
      <c r="E30" s="40">
        <v>5000000</v>
      </c>
      <c r="F30" s="41">
        <v>0</v>
      </c>
      <c r="G30" s="42">
        <v>5000000</v>
      </c>
      <c r="H30" s="42">
        <v>0</v>
      </c>
      <c r="I30" s="43">
        <v>0</v>
      </c>
      <c r="J30" s="40">
        <v>882352.95318525878</v>
      </c>
      <c r="K30" s="40">
        <v>794117.65786673292</v>
      </c>
      <c r="L30" s="41">
        <v>0</v>
      </c>
      <c r="M30" s="42">
        <v>0</v>
      </c>
      <c r="N30" s="42">
        <v>794117.65786673292</v>
      </c>
      <c r="O30" s="43">
        <v>88235.295318525881</v>
      </c>
      <c r="P30" s="40">
        <v>5882352.9531852584</v>
      </c>
      <c r="Q30" s="44">
        <v>0</v>
      </c>
    </row>
    <row r="31" spans="1:17" ht="15" customHeight="1" x14ac:dyDescent="0.2">
      <c r="A31" s="31" t="s">
        <v>34</v>
      </c>
      <c r="B31" s="100" t="s">
        <v>210</v>
      </c>
      <c r="C31" s="47" t="s">
        <v>150</v>
      </c>
      <c r="D31" s="126"/>
      <c r="E31" s="48">
        <v>148412027</v>
      </c>
      <c r="F31" s="34">
        <v>0</v>
      </c>
      <c r="G31" s="35">
        <v>148412027</v>
      </c>
      <c r="H31" s="35">
        <v>0</v>
      </c>
      <c r="I31" s="36">
        <v>0</v>
      </c>
      <c r="J31" s="45">
        <v>26190358</v>
      </c>
      <c r="K31" s="45">
        <v>26190358</v>
      </c>
      <c r="L31" s="34">
        <v>0</v>
      </c>
      <c r="M31" s="35">
        <v>0</v>
      </c>
      <c r="N31" s="35">
        <v>26190358</v>
      </c>
      <c r="O31" s="36">
        <v>0</v>
      </c>
      <c r="P31" s="45">
        <v>174602385</v>
      </c>
      <c r="Q31" s="37">
        <v>0</v>
      </c>
    </row>
    <row r="32" spans="1:17" ht="15" customHeight="1" x14ac:dyDescent="0.2">
      <c r="A32" s="49" t="s">
        <v>35</v>
      </c>
      <c r="B32" s="95" t="s">
        <v>204</v>
      </c>
      <c r="C32" s="51" t="s">
        <v>151</v>
      </c>
      <c r="D32" s="126"/>
      <c r="E32" s="40">
        <v>12004348</v>
      </c>
      <c r="F32" s="41">
        <v>0</v>
      </c>
      <c r="G32" s="42">
        <v>12004348</v>
      </c>
      <c r="H32" s="42">
        <v>0</v>
      </c>
      <c r="I32" s="43">
        <v>0</v>
      </c>
      <c r="J32" s="40">
        <v>2118414.3767309641</v>
      </c>
      <c r="K32" s="40">
        <v>2118414.3767309641</v>
      </c>
      <c r="L32" s="41">
        <v>0</v>
      </c>
      <c r="M32" s="42">
        <v>0</v>
      </c>
      <c r="N32" s="42">
        <v>2118414.3767309641</v>
      </c>
      <c r="O32" s="43">
        <v>0</v>
      </c>
      <c r="P32" s="40">
        <v>14122762.376730964</v>
      </c>
      <c r="Q32" s="44">
        <v>0</v>
      </c>
    </row>
    <row r="33" spans="1:17" ht="15" customHeight="1" x14ac:dyDescent="0.2">
      <c r="A33" s="49" t="s">
        <v>42</v>
      </c>
      <c r="B33" s="95" t="s">
        <v>204</v>
      </c>
      <c r="C33" s="51" t="s">
        <v>152</v>
      </c>
      <c r="D33" s="126"/>
      <c r="E33" s="40">
        <v>63308456</v>
      </c>
      <c r="F33" s="41">
        <v>0</v>
      </c>
      <c r="G33" s="42">
        <v>63308456</v>
      </c>
      <c r="H33" s="42">
        <v>0</v>
      </c>
      <c r="I33" s="43">
        <v>0</v>
      </c>
      <c r="J33" s="40">
        <v>11172080.596050669</v>
      </c>
      <c r="K33" s="40">
        <v>11172080.596050669</v>
      </c>
      <c r="L33" s="41">
        <v>0</v>
      </c>
      <c r="M33" s="42">
        <v>0</v>
      </c>
      <c r="N33" s="42">
        <v>11172080.596050669</v>
      </c>
      <c r="O33" s="43">
        <v>0</v>
      </c>
      <c r="P33" s="40">
        <v>74480536.596050665</v>
      </c>
      <c r="Q33" s="44">
        <v>0</v>
      </c>
    </row>
    <row r="34" spans="1:17" ht="15" customHeight="1" x14ac:dyDescent="0.2">
      <c r="A34" s="49" t="s">
        <v>43</v>
      </c>
      <c r="B34" s="95" t="s">
        <v>204</v>
      </c>
      <c r="C34" s="51" t="s">
        <v>153</v>
      </c>
      <c r="D34" s="126"/>
      <c r="E34" s="40">
        <v>73099223</v>
      </c>
      <c r="F34" s="41">
        <v>0</v>
      </c>
      <c r="G34" s="42">
        <v>73099223</v>
      </c>
      <c r="H34" s="42">
        <v>0</v>
      </c>
      <c r="I34" s="43">
        <v>0</v>
      </c>
      <c r="J34" s="40">
        <v>12899863.027218366</v>
      </c>
      <c r="K34" s="40">
        <v>12899863.027218366</v>
      </c>
      <c r="L34" s="41">
        <v>0</v>
      </c>
      <c r="M34" s="42">
        <v>0</v>
      </c>
      <c r="N34" s="42">
        <v>12899863.027218366</v>
      </c>
      <c r="O34" s="43">
        <v>0</v>
      </c>
      <c r="P34" s="40">
        <v>85999086.027218372</v>
      </c>
      <c r="Q34" s="44">
        <v>0</v>
      </c>
    </row>
    <row r="35" spans="1:17" ht="15" customHeight="1" x14ac:dyDescent="0.2">
      <c r="A35" s="52" t="s">
        <v>44</v>
      </c>
      <c r="B35" s="99" t="s">
        <v>210</v>
      </c>
      <c r="C35" s="47" t="s">
        <v>154</v>
      </c>
      <c r="D35" s="126"/>
      <c r="E35" s="45">
        <v>250721768</v>
      </c>
      <c r="F35" s="34">
        <v>0</v>
      </c>
      <c r="G35" s="35">
        <v>250721768</v>
      </c>
      <c r="H35" s="35">
        <v>0</v>
      </c>
      <c r="I35" s="36">
        <v>0</v>
      </c>
      <c r="J35" s="45">
        <v>44245018.297284976</v>
      </c>
      <c r="K35" s="45">
        <v>44245018.297284976</v>
      </c>
      <c r="L35" s="34">
        <v>13551442.5</v>
      </c>
      <c r="M35" s="35">
        <v>0</v>
      </c>
      <c r="N35" s="35">
        <v>30693575.797284972</v>
      </c>
      <c r="O35" s="36">
        <v>0</v>
      </c>
      <c r="P35" s="45">
        <v>294966786.29728496</v>
      </c>
      <c r="Q35" s="37">
        <v>0</v>
      </c>
    </row>
    <row r="36" spans="1:17" ht="15" customHeight="1" x14ac:dyDescent="0.2">
      <c r="A36" s="49" t="s">
        <v>45</v>
      </c>
      <c r="B36" s="95" t="s">
        <v>203</v>
      </c>
      <c r="C36" s="51" t="s">
        <v>155</v>
      </c>
      <c r="D36" s="126"/>
      <c r="E36" s="40">
        <v>132110883</v>
      </c>
      <c r="F36" s="41">
        <v>0</v>
      </c>
      <c r="G36" s="42">
        <v>132110883</v>
      </c>
      <c r="H36" s="42">
        <v>0</v>
      </c>
      <c r="I36" s="43">
        <v>0</v>
      </c>
      <c r="J36" s="40">
        <v>23313685.297284972</v>
      </c>
      <c r="K36" s="40">
        <v>23313685.297284972</v>
      </c>
      <c r="L36" s="41">
        <v>0</v>
      </c>
      <c r="M36" s="42">
        <v>0</v>
      </c>
      <c r="N36" s="42">
        <v>23313685.297284972</v>
      </c>
      <c r="O36" s="43">
        <v>0</v>
      </c>
      <c r="P36" s="40">
        <v>155424568.29728496</v>
      </c>
      <c r="Q36" s="44">
        <v>0</v>
      </c>
    </row>
    <row r="37" spans="1:17" ht="15" customHeight="1" x14ac:dyDescent="0.2">
      <c r="A37" s="49" t="s">
        <v>48</v>
      </c>
      <c r="B37" s="95" t="s">
        <v>203</v>
      </c>
      <c r="C37" s="51" t="s">
        <v>156</v>
      </c>
      <c r="D37" s="126"/>
      <c r="E37" s="40">
        <v>118610885</v>
      </c>
      <c r="F37" s="41">
        <v>0</v>
      </c>
      <c r="G37" s="42">
        <v>118610885</v>
      </c>
      <c r="H37" s="42">
        <v>0</v>
      </c>
      <c r="I37" s="43">
        <v>0</v>
      </c>
      <c r="J37" s="40">
        <v>20931333</v>
      </c>
      <c r="K37" s="40">
        <v>20931333</v>
      </c>
      <c r="L37" s="41">
        <v>13551442.5</v>
      </c>
      <c r="M37" s="42">
        <v>0</v>
      </c>
      <c r="N37" s="42">
        <v>7379890.5</v>
      </c>
      <c r="O37" s="43">
        <v>0</v>
      </c>
      <c r="P37" s="40">
        <v>139542218</v>
      </c>
      <c r="Q37" s="44">
        <v>0</v>
      </c>
    </row>
    <row r="38" spans="1:17" ht="15" customHeight="1" x14ac:dyDescent="0.2">
      <c r="A38" s="31" t="s">
        <v>49</v>
      </c>
      <c r="B38" s="101" t="s">
        <v>210</v>
      </c>
      <c r="C38" s="53" t="s">
        <v>157</v>
      </c>
      <c r="D38" s="126"/>
      <c r="E38" s="45">
        <v>477237153</v>
      </c>
      <c r="F38" s="34">
        <v>0</v>
      </c>
      <c r="G38" s="35">
        <v>0</v>
      </c>
      <c r="H38" s="35">
        <v>477237153</v>
      </c>
      <c r="I38" s="36">
        <v>0</v>
      </c>
      <c r="J38" s="45">
        <v>84218322</v>
      </c>
      <c r="K38" s="45">
        <v>75796490</v>
      </c>
      <c r="L38" s="34">
        <v>0</v>
      </c>
      <c r="M38" s="35">
        <v>66190615</v>
      </c>
      <c r="N38" s="35">
        <v>9605875</v>
      </c>
      <c r="O38" s="36">
        <v>8421832</v>
      </c>
      <c r="P38" s="45">
        <v>561455475</v>
      </c>
      <c r="Q38" s="37">
        <v>0</v>
      </c>
    </row>
    <row r="39" spans="1:17" ht="15" customHeight="1" x14ac:dyDescent="0.2">
      <c r="A39" s="38" t="s">
        <v>50</v>
      </c>
      <c r="B39" s="96" t="s">
        <v>202</v>
      </c>
      <c r="C39" s="54" t="s">
        <v>158</v>
      </c>
      <c r="D39" s="126"/>
      <c r="E39" s="40">
        <v>8000000</v>
      </c>
      <c r="F39" s="90">
        <v>0</v>
      </c>
      <c r="G39" s="91">
        <v>0</v>
      </c>
      <c r="H39" s="91">
        <v>8000000</v>
      </c>
      <c r="I39" s="92">
        <v>0</v>
      </c>
      <c r="J39" s="40">
        <v>1411765</v>
      </c>
      <c r="K39" s="40">
        <v>1270588</v>
      </c>
      <c r="L39" s="90">
        <v>0</v>
      </c>
      <c r="M39" s="91">
        <v>1270588</v>
      </c>
      <c r="N39" s="91">
        <v>0</v>
      </c>
      <c r="O39" s="92">
        <v>141177</v>
      </c>
      <c r="P39" s="40">
        <v>9411765</v>
      </c>
      <c r="Q39" s="93">
        <v>0</v>
      </c>
    </row>
    <row r="40" spans="1:17" ht="15" customHeight="1" x14ac:dyDescent="0.2">
      <c r="A40" s="38" t="s">
        <v>52</v>
      </c>
      <c r="B40" s="96" t="s">
        <v>202</v>
      </c>
      <c r="C40" s="54" t="s">
        <v>159</v>
      </c>
      <c r="D40" s="126"/>
      <c r="E40" s="40">
        <v>60481438</v>
      </c>
      <c r="F40" s="90">
        <v>0</v>
      </c>
      <c r="G40" s="91">
        <v>0</v>
      </c>
      <c r="H40" s="91">
        <v>60481438</v>
      </c>
      <c r="I40" s="92">
        <v>0</v>
      </c>
      <c r="J40" s="40">
        <v>10673194</v>
      </c>
      <c r="K40" s="40">
        <v>9605875</v>
      </c>
      <c r="L40" s="90">
        <v>0</v>
      </c>
      <c r="M40" s="91">
        <v>0</v>
      </c>
      <c r="N40" s="91">
        <v>9605875</v>
      </c>
      <c r="O40" s="92">
        <v>1067319</v>
      </c>
      <c r="P40" s="40">
        <v>71154632</v>
      </c>
      <c r="Q40" s="93">
        <v>0</v>
      </c>
    </row>
    <row r="41" spans="1:17" ht="15" customHeight="1" x14ac:dyDescent="0.2">
      <c r="A41" s="38" t="s">
        <v>53</v>
      </c>
      <c r="B41" s="96" t="s">
        <v>224</v>
      </c>
      <c r="C41" s="54" t="s">
        <v>160</v>
      </c>
      <c r="D41" s="126"/>
      <c r="E41" s="40">
        <v>3027511</v>
      </c>
      <c r="F41" s="90">
        <v>0</v>
      </c>
      <c r="G41" s="91">
        <v>0</v>
      </c>
      <c r="H41" s="91">
        <v>3027511</v>
      </c>
      <c r="I41" s="92">
        <v>0</v>
      </c>
      <c r="J41" s="40">
        <v>534267</v>
      </c>
      <c r="K41" s="40">
        <v>480840</v>
      </c>
      <c r="L41" s="90">
        <v>0</v>
      </c>
      <c r="M41" s="91">
        <v>480840</v>
      </c>
      <c r="N41" s="91">
        <v>0</v>
      </c>
      <c r="O41" s="92">
        <v>53427</v>
      </c>
      <c r="P41" s="40">
        <v>3561778</v>
      </c>
      <c r="Q41" s="93">
        <v>0</v>
      </c>
    </row>
    <row r="42" spans="1:17" ht="15" customHeight="1" x14ac:dyDescent="0.2">
      <c r="A42" s="38" t="s">
        <v>54</v>
      </c>
      <c r="B42" s="96" t="s">
        <v>225</v>
      </c>
      <c r="C42" s="54" t="s">
        <v>161</v>
      </c>
      <c r="D42" s="126"/>
      <c r="E42" s="40">
        <v>11500000</v>
      </c>
      <c r="F42" s="90">
        <v>0</v>
      </c>
      <c r="G42" s="91">
        <v>0</v>
      </c>
      <c r="H42" s="91">
        <v>11500000</v>
      </c>
      <c r="I42" s="92">
        <v>0</v>
      </c>
      <c r="J42" s="40">
        <v>2029412</v>
      </c>
      <c r="K42" s="40">
        <v>1826471</v>
      </c>
      <c r="L42" s="90">
        <v>0</v>
      </c>
      <c r="M42" s="91">
        <v>1826471</v>
      </c>
      <c r="N42" s="91">
        <v>0</v>
      </c>
      <c r="O42" s="92">
        <v>202941</v>
      </c>
      <c r="P42" s="40">
        <v>13529412</v>
      </c>
      <c r="Q42" s="93">
        <v>0</v>
      </c>
    </row>
    <row r="43" spans="1:17" ht="15" customHeight="1" x14ac:dyDescent="0.2">
      <c r="A43" s="38" t="s">
        <v>55</v>
      </c>
      <c r="B43" s="96" t="s">
        <v>226</v>
      </c>
      <c r="C43" s="54" t="s">
        <v>162</v>
      </c>
      <c r="D43" s="126"/>
      <c r="E43" s="40">
        <v>13015738</v>
      </c>
      <c r="F43" s="90">
        <v>0</v>
      </c>
      <c r="G43" s="91">
        <v>0</v>
      </c>
      <c r="H43" s="91">
        <v>13015738</v>
      </c>
      <c r="I43" s="92">
        <v>0</v>
      </c>
      <c r="J43" s="40">
        <v>2296894</v>
      </c>
      <c r="K43" s="40">
        <v>2067205</v>
      </c>
      <c r="L43" s="90">
        <v>0</v>
      </c>
      <c r="M43" s="91">
        <v>2067205</v>
      </c>
      <c r="N43" s="91">
        <v>0</v>
      </c>
      <c r="O43" s="92">
        <v>229689</v>
      </c>
      <c r="P43" s="40">
        <v>15312632</v>
      </c>
      <c r="Q43" s="93">
        <v>0</v>
      </c>
    </row>
    <row r="44" spans="1:17" ht="15" customHeight="1" x14ac:dyDescent="0.2">
      <c r="A44" s="38" t="s">
        <v>56</v>
      </c>
      <c r="B44" s="96" t="s">
        <v>226</v>
      </c>
      <c r="C44" s="54" t="s">
        <v>163</v>
      </c>
      <c r="D44" s="126"/>
      <c r="E44" s="40">
        <v>6649328</v>
      </c>
      <c r="F44" s="90">
        <v>0</v>
      </c>
      <c r="G44" s="91">
        <v>0</v>
      </c>
      <c r="H44" s="91">
        <v>6649328</v>
      </c>
      <c r="I44" s="92">
        <v>0</v>
      </c>
      <c r="J44" s="40">
        <v>1173411</v>
      </c>
      <c r="K44" s="40">
        <v>1056070</v>
      </c>
      <c r="L44" s="90">
        <v>0</v>
      </c>
      <c r="M44" s="91">
        <v>1056070</v>
      </c>
      <c r="N44" s="91">
        <v>0</v>
      </c>
      <c r="O44" s="92">
        <v>117341</v>
      </c>
      <c r="P44" s="40">
        <v>7822739</v>
      </c>
      <c r="Q44" s="93">
        <v>0</v>
      </c>
    </row>
    <row r="45" spans="1:17" ht="15" customHeight="1" x14ac:dyDescent="0.2">
      <c r="A45" s="38" t="s">
        <v>57</v>
      </c>
      <c r="B45" s="96" t="s">
        <v>205</v>
      </c>
      <c r="C45" s="54" t="s">
        <v>164</v>
      </c>
      <c r="D45" s="126"/>
      <c r="E45" s="40">
        <v>43664106</v>
      </c>
      <c r="F45" s="90">
        <v>0</v>
      </c>
      <c r="G45" s="91">
        <v>0</v>
      </c>
      <c r="H45" s="91">
        <v>43664106</v>
      </c>
      <c r="I45" s="92">
        <v>0</v>
      </c>
      <c r="J45" s="40">
        <v>7705430</v>
      </c>
      <c r="K45" s="40">
        <v>6934887</v>
      </c>
      <c r="L45" s="90">
        <v>0</v>
      </c>
      <c r="M45" s="91">
        <v>6934887</v>
      </c>
      <c r="N45" s="91">
        <v>0</v>
      </c>
      <c r="O45" s="92">
        <v>770543</v>
      </c>
      <c r="P45" s="40">
        <v>51369536</v>
      </c>
      <c r="Q45" s="93">
        <v>0</v>
      </c>
    </row>
    <row r="46" spans="1:17" ht="15" customHeight="1" x14ac:dyDescent="0.2">
      <c r="A46" s="38" t="s">
        <v>58</v>
      </c>
      <c r="B46" s="96" t="s">
        <v>205</v>
      </c>
      <c r="C46" s="54" t="s">
        <v>165</v>
      </c>
      <c r="D46" s="126"/>
      <c r="E46" s="40">
        <v>112638641</v>
      </c>
      <c r="F46" s="90">
        <v>0</v>
      </c>
      <c r="G46" s="91">
        <v>0</v>
      </c>
      <c r="H46" s="91">
        <v>112638641</v>
      </c>
      <c r="I46" s="92">
        <v>0</v>
      </c>
      <c r="J46" s="40">
        <v>19877408</v>
      </c>
      <c r="K46" s="40">
        <v>17889667</v>
      </c>
      <c r="L46" s="90">
        <v>0</v>
      </c>
      <c r="M46" s="91">
        <v>17889667</v>
      </c>
      <c r="N46" s="91">
        <v>0</v>
      </c>
      <c r="O46" s="92">
        <v>1987741</v>
      </c>
      <c r="P46" s="40">
        <v>132516049</v>
      </c>
      <c r="Q46" s="93">
        <v>0</v>
      </c>
    </row>
    <row r="47" spans="1:17" ht="15" customHeight="1" x14ac:dyDescent="0.2">
      <c r="A47" s="38" t="s">
        <v>59</v>
      </c>
      <c r="B47" s="96" t="s">
        <v>227</v>
      </c>
      <c r="C47" s="54" t="s">
        <v>166</v>
      </c>
      <c r="D47" s="126"/>
      <c r="E47" s="40">
        <v>44757916</v>
      </c>
      <c r="F47" s="90">
        <v>0</v>
      </c>
      <c r="G47" s="91">
        <v>0</v>
      </c>
      <c r="H47" s="91">
        <v>44757916</v>
      </c>
      <c r="I47" s="92">
        <v>0</v>
      </c>
      <c r="J47" s="40">
        <v>7898456</v>
      </c>
      <c r="K47" s="40">
        <v>7108610</v>
      </c>
      <c r="L47" s="90">
        <v>0</v>
      </c>
      <c r="M47" s="91">
        <v>7108610</v>
      </c>
      <c r="N47" s="91">
        <v>0</v>
      </c>
      <c r="O47" s="92">
        <v>789846</v>
      </c>
      <c r="P47" s="40">
        <v>52656372</v>
      </c>
      <c r="Q47" s="93">
        <v>0</v>
      </c>
    </row>
    <row r="48" spans="1:17" ht="15" customHeight="1" x14ac:dyDescent="0.2">
      <c r="A48" s="38" t="s">
        <v>60</v>
      </c>
      <c r="B48" s="96" t="s">
        <v>227</v>
      </c>
      <c r="C48" s="54" t="s">
        <v>167</v>
      </c>
      <c r="D48" s="126"/>
      <c r="E48" s="40">
        <v>12585972</v>
      </c>
      <c r="F48" s="90">
        <v>0</v>
      </c>
      <c r="G48" s="91">
        <v>0</v>
      </c>
      <c r="H48" s="91">
        <v>12585972</v>
      </c>
      <c r="I48" s="92">
        <v>0</v>
      </c>
      <c r="J48" s="40">
        <v>2221054</v>
      </c>
      <c r="K48" s="40">
        <v>1998949</v>
      </c>
      <c r="L48" s="90">
        <v>0</v>
      </c>
      <c r="M48" s="91">
        <v>1998949</v>
      </c>
      <c r="N48" s="91">
        <v>0</v>
      </c>
      <c r="O48" s="92">
        <v>222105</v>
      </c>
      <c r="P48" s="40">
        <v>14807026</v>
      </c>
      <c r="Q48" s="93">
        <v>0</v>
      </c>
    </row>
    <row r="49" spans="1:17" ht="15" customHeight="1" x14ac:dyDescent="0.2">
      <c r="A49" s="38" t="s">
        <v>61</v>
      </c>
      <c r="B49" s="96" t="s">
        <v>206</v>
      </c>
      <c r="C49" s="54" t="s">
        <v>168</v>
      </c>
      <c r="D49" s="126"/>
      <c r="E49" s="40">
        <v>20581573</v>
      </c>
      <c r="F49" s="90">
        <v>0</v>
      </c>
      <c r="G49" s="91">
        <v>0</v>
      </c>
      <c r="H49" s="91">
        <v>20581573</v>
      </c>
      <c r="I49" s="92">
        <v>0</v>
      </c>
      <c r="J49" s="40">
        <v>3632042</v>
      </c>
      <c r="K49" s="40">
        <v>3268838</v>
      </c>
      <c r="L49" s="90">
        <v>0</v>
      </c>
      <c r="M49" s="91">
        <v>3268838</v>
      </c>
      <c r="N49" s="91">
        <v>0</v>
      </c>
      <c r="O49" s="92">
        <v>363204</v>
      </c>
      <c r="P49" s="40">
        <v>24213615</v>
      </c>
      <c r="Q49" s="93">
        <v>0</v>
      </c>
    </row>
    <row r="50" spans="1:17" ht="15" customHeight="1" x14ac:dyDescent="0.2">
      <c r="A50" s="38" t="s">
        <v>62</v>
      </c>
      <c r="B50" s="96" t="s">
        <v>206</v>
      </c>
      <c r="C50" s="54" t="s">
        <v>169</v>
      </c>
      <c r="D50" s="126"/>
      <c r="E50" s="40">
        <v>3000000</v>
      </c>
      <c r="F50" s="90">
        <v>0</v>
      </c>
      <c r="G50" s="91">
        <v>0</v>
      </c>
      <c r="H50" s="91">
        <v>3000000</v>
      </c>
      <c r="I50" s="92">
        <v>0</v>
      </c>
      <c r="J50" s="40">
        <v>529412</v>
      </c>
      <c r="K50" s="40">
        <v>476471</v>
      </c>
      <c r="L50" s="90">
        <v>0</v>
      </c>
      <c r="M50" s="91">
        <v>476471</v>
      </c>
      <c r="N50" s="91">
        <v>0</v>
      </c>
      <c r="O50" s="92">
        <v>52941</v>
      </c>
      <c r="P50" s="40">
        <v>3529412</v>
      </c>
      <c r="Q50" s="93">
        <v>0</v>
      </c>
    </row>
    <row r="51" spans="1:17" ht="15" customHeight="1" x14ac:dyDescent="0.2">
      <c r="A51" s="38" t="s">
        <v>63</v>
      </c>
      <c r="B51" s="96" t="s">
        <v>206</v>
      </c>
      <c r="C51" s="54" t="s">
        <v>170</v>
      </c>
      <c r="D51" s="126"/>
      <c r="E51" s="40">
        <v>11666027</v>
      </c>
      <c r="F51" s="90">
        <v>0</v>
      </c>
      <c r="G51" s="91">
        <v>0</v>
      </c>
      <c r="H51" s="91">
        <v>11666027</v>
      </c>
      <c r="I51" s="92">
        <v>0</v>
      </c>
      <c r="J51" s="40">
        <v>2058711</v>
      </c>
      <c r="K51" s="40">
        <v>1852840</v>
      </c>
      <c r="L51" s="90">
        <v>0</v>
      </c>
      <c r="M51" s="91">
        <v>1852840</v>
      </c>
      <c r="N51" s="91">
        <v>0</v>
      </c>
      <c r="O51" s="92">
        <v>205871</v>
      </c>
      <c r="P51" s="40">
        <v>13724738</v>
      </c>
      <c r="Q51" s="93">
        <v>0</v>
      </c>
    </row>
    <row r="52" spans="1:17" ht="15" customHeight="1" x14ac:dyDescent="0.2">
      <c r="A52" s="38" t="s">
        <v>64</v>
      </c>
      <c r="B52" s="96" t="s">
        <v>257</v>
      </c>
      <c r="C52" s="54" t="s">
        <v>171</v>
      </c>
      <c r="D52" s="126"/>
      <c r="E52" s="40">
        <v>6994114</v>
      </c>
      <c r="F52" s="90">
        <v>0</v>
      </c>
      <c r="G52" s="91">
        <v>0</v>
      </c>
      <c r="H52" s="91">
        <v>6994114</v>
      </c>
      <c r="I52" s="92">
        <v>0</v>
      </c>
      <c r="J52" s="40">
        <v>1234255</v>
      </c>
      <c r="K52" s="40">
        <v>1110830</v>
      </c>
      <c r="L52" s="90">
        <v>0</v>
      </c>
      <c r="M52" s="91">
        <v>1110830</v>
      </c>
      <c r="N52" s="91">
        <v>0</v>
      </c>
      <c r="O52" s="92">
        <v>123425</v>
      </c>
      <c r="P52" s="40">
        <v>8228369</v>
      </c>
      <c r="Q52" s="93">
        <v>0</v>
      </c>
    </row>
    <row r="53" spans="1:17" ht="15" customHeight="1" x14ac:dyDescent="0.2">
      <c r="A53" s="38" t="s">
        <v>65</v>
      </c>
      <c r="B53" s="96" t="s">
        <v>257</v>
      </c>
      <c r="C53" s="54" t="s">
        <v>172</v>
      </c>
      <c r="D53" s="126"/>
      <c r="E53" s="40">
        <v>5006056</v>
      </c>
      <c r="F53" s="90">
        <v>0</v>
      </c>
      <c r="G53" s="91">
        <v>0</v>
      </c>
      <c r="H53" s="91">
        <v>5006056</v>
      </c>
      <c r="I53" s="92">
        <v>0</v>
      </c>
      <c r="J53" s="40">
        <v>883422</v>
      </c>
      <c r="K53" s="40">
        <v>795080</v>
      </c>
      <c r="L53" s="90">
        <v>0</v>
      </c>
      <c r="M53" s="91">
        <v>795080</v>
      </c>
      <c r="N53" s="91">
        <v>0</v>
      </c>
      <c r="O53" s="92">
        <v>88342</v>
      </c>
      <c r="P53" s="40">
        <v>5889478</v>
      </c>
      <c r="Q53" s="93">
        <v>0</v>
      </c>
    </row>
    <row r="54" spans="1:17" ht="15" customHeight="1" x14ac:dyDescent="0.2">
      <c r="A54" s="38" t="s">
        <v>66</v>
      </c>
      <c r="B54" s="96" t="s">
        <v>257</v>
      </c>
      <c r="C54" s="54" t="s">
        <v>173</v>
      </c>
      <c r="D54" s="126"/>
      <c r="E54" s="40">
        <v>6118512</v>
      </c>
      <c r="F54" s="90">
        <v>0</v>
      </c>
      <c r="G54" s="91">
        <v>0</v>
      </c>
      <c r="H54" s="91">
        <v>6118512</v>
      </c>
      <c r="I54" s="92">
        <v>0</v>
      </c>
      <c r="J54" s="40">
        <v>1079738</v>
      </c>
      <c r="K54" s="40">
        <v>971764</v>
      </c>
      <c r="L54" s="90">
        <v>0</v>
      </c>
      <c r="M54" s="91">
        <v>971764</v>
      </c>
      <c r="N54" s="91">
        <v>0</v>
      </c>
      <c r="O54" s="92">
        <v>107974</v>
      </c>
      <c r="P54" s="40">
        <v>7198250</v>
      </c>
      <c r="Q54" s="93">
        <v>0</v>
      </c>
    </row>
    <row r="55" spans="1:17" ht="15" customHeight="1" x14ac:dyDescent="0.2">
      <c r="A55" s="38" t="s">
        <v>67</v>
      </c>
      <c r="B55" s="96" t="s">
        <v>258</v>
      </c>
      <c r="C55" s="54" t="s">
        <v>174</v>
      </c>
      <c r="D55" s="126"/>
      <c r="E55" s="40">
        <v>62050221</v>
      </c>
      <c r="F55" s="90">
        <v>0</v>
      </c>
      <c r="G55" s="91">
        <v>0</v>
      </c>
      <c r="H55" s="91">
        <v>62050221</v>
      </c>
      <c r="I55" s="92">
        <v>0</v>
      </c>
      <c r="J55" s="40">
        <v>10950039</v>
      </c>
      <c r="K55" s="40">
        <v>9855035</v>
      </c>
      <c r="L55" s="90">
        <v>0</v>
      </c>
      <c r="M55" s="91">
        <v>9855035</v>
      </c>
      <c r="N55" s="91">
        <v>0</v>
      </c>
      <c r="O55" s="92">
        <v>1095004</v>
      </c>
      <c r="P55" s="40">
        <v>73000260</v>
      </c>
      <c r="Q55" s="93">
        <v>0</v>
      </c>
    </row>
    <row r="56" spans="1:17" ht="15" customHeight="1" x14ac:dyDescent="0.2">
      <c r="A56" s="38" t="s">
        <v>68</v>
      </c>
      <c r="B56" s="96" t="s">
        <v>258</v>
      </c>
      <c r="C56" s="54" t="s">
        <v>175</v>
      </c>
      <c r="D56" s="126"/>
      <c r="E56" s="40">
        <v>12000000</v>
      </c>
      <c r="F56" s="90">
        <v>0</v>
      </c>
      <c r="G56" s="91">
        <v>0</v>
      </c>
      <c r="H56" s="91">
        <v>12000000</v>
      </c>
      <c r="I56" s="92">
        <v>0</v>
      </c>
      <c r="J56" s="40">
        <v>2117647</v>
      </c>
      <c r="K56" s="40">
        <v>1905882</v>
      </c>
      <c r="L56" s="90">
        <v>0</v>
      </c>
      <c r="M56" s="91">
        <v>1905882</v>
      </c>
      <c r="N56" s="91">
        <v>0</v>
      </c>
      <c r="O56" s="92">
        <v>211765</v>
      </c>
      <c r="P56" s="40">
        <v>14117647</v>
      </c>
      <c r="Q56" s="93">
        <v>0</v>
      </c>
    </row>
    <row r="57" spans="1:17" ht="15" customHeight="1" x14ac:dyDescent="0.2">
      <c r="A57" s="38" t="s">
        <v>69</v>
      </c>
      <c r="B57" s="96" t="s">
        <v>258</v>
      </c>
      <c r="C57" s="54" t="s">
        <v>176</v>
      </c>
      <c r="D57" s="126"/>
      <c r="E57" s="40">
        <v>15000000</v>
      </c>
      <c r="F57" s="90">
        <v>0</v>
      </c>
      <c r="G57" s="91">
        <v>0</v>
      </c>
      <c r="H57" s="91">
        <v>15000000</v>
      </c>
      <c r="I57" s="92">
        <v>0</v>
      </c>
      <c r="J57" s="40">
        <v>2647059</v>
      </c>
      <c r="K57" s="40">
        <v>2382353</v>
      </c>
      <c r="L57" s="90">
        <v>0</v>
      </c>
      <c r="M57" s="91">
        <v>2382353</v>
      </c>
      <c r="N57" s="91">
        <v>0</v>
      </c>
      <c r="O57" s="92">
        <v>264706</v>
      </c>
      <c r="P57" s="40">
        <v>17647059</v>
      </c>
      <c r="Q57" s="93">
        <v>0</v>
      </c>
    </row>
    <row r="58" spans="1:17" ht="15" customHeight="1" x14ac:dyDescent="0.2">
      <c r="A58" s="38" t="s">
        <v>70</v>
      </c>
      <c r="B58" s="96" t="s">
        <v>258</v>
      </c>
      <c r="C58" s="54" t="s">
        <v>177</v>
      </c>
      <c r="D58" s="126"/>
      <c r="E58" s="40">
        <v>10000000</v>
      </c>
      <c r="F58" s="90">
        <v>0</v>
      </c>
      <c r="G58" s="91">
        <v>0</v>
      </c>
      <c r="H58" s="91">
        <v>10000000</v>
      </c>
      <c r="I58" s="92">
        <v>0</v>
      </c>
      <c r="J58" s="40">
        <v>1764706</v>
      </c>
      <c r="K58" s="40">
        <v>1588235</v>
      </c>
      <c r="L58" s="90">
        <v>0</v>
      </c>
      <c r="M58" s="91">
        <v>1588235</v>
      </c>
      <c r="N58" s="91">
        <v>0</v>
      </c>
      <c r="O58" s="92">
        <v>176471</v>
      </c>
      <c r="P58" s="40">
        <v>11764706</v>
      </c>
      <c r="Q58" s="93">
        <v>0</v>
      </c>
    </row>
    <row r="59" spans="1:17" ht="15" customHeight="1" x14ac:dyDescent="0.2">
      <c r="A59" s="38" t="s">
        <v>71</v>
      </c>
      <c r="B59" s="96" t="s">
        <v>259</v>
      </c>
      <c r="C59" s="54" t="s">
        <v>178</v>
      </c>
      <c r="D59" s="126"/>
      <c r="E59" s="40">
        <v>8500000</v>
      </c>
      <c r="F59" s="90">
        <v>0</v>
      </c>
      <c r="G59" s="91">
        <v>0</v>
      </c>
      <c r="H59" s="91">
        <v>8500000</v>
      </c>
      <c r="I59" s="92">
        <v>0</v>
      </c>
      <c r="J59" s="40">
        <v>1500000</v>
      </c>
      <c r="K59" s="40">
        <v>1350000</v>
      </c>
      <c r="L59" s="90">
        <v>0</v>
      </c>
      <c r="M59" s="91">
        <v>1350000</v>
      </c>
      <c r="N59" s="91">
        <v>0</v>
      </c>
      <c r="O59" s="92">
        <v>150000</v>
      </c>
      <c r="P59" s="40">
        <v>10000000</v>
      </c>
      <c r="Q59" s="93">
        <v>0</v>
      </c>
    </row>
    <row r="60" spans="1:17" ht="15" customHeight="1" x14ac:dyDescent="0.2">
      <c r="A60" s="31" t="s">
        <v>72</v>
      </c>
      <c r="B60" s="99" t="s">
        <v>210</v>
      </c>
      <c r="C60" s="32" t="s">
        <v>179</v>
      </c>
      <c r="D60" s="126"/>
      <c r="E60" s="45">
        <v>233534619</v>
      </c>
      <c r="F60" s="45">
        <v>0</v>
      </c>
      <c r="G60" s="45">
        <v>233534619</v>
      </c>
      <c r="H60" s="45">
        <v>0</v>
      </c>
      <c r="I60" s="45">
        <v>0</v>
      </c>
      <c r="J60" s="45">
        <v>41211992</v>
      </c>
      <c r="K60" s="45">
        <v>39151393</v>
      </c>
      <c r="L60" s="45">
        <v>0</v>
      </c>
      <c r="M60" s="45">
        <v>0</v>
      </c>
      <c r="N60" s="45">
        <v>39151393</v>
      </c>
      <c r="O60" s="45">
        <v>2060599</v>
      </c>
      <c r="P60" s="45">
        <v>274746610.99999994</v>
      </c>
      <c r="Q60" s="45">
        <v>0</v>
      </c>
    </row>
    <row r="61" spans="1:17" ht="15" customHeight="1" x14ac:dyDescent="0.2">
      <c r="A61" s="38" t="s">
        <v>73</v>
      </c>
      <c r="B61" s="97" t="s">
        <v>207</v>
      </c>
      <c r="C61" s="39" t="s">
        <v>180</v>
      </c>
      <c r="D61" s="126"/>
      <c r="E61" s="40">
        <v>10114028</v>
      </c>
      <c r="F61" s="41">
        <v>0</v>
      </c>
      <c r="G61" s="42">
        <v>10114028</v>
      </c>
      <c r="H61" s="42">
        <v>0</v>
      </c>
      <c r="I61" s="43">
        <v>0</v>
      </c>
      <c r="J61" s="40">
        <v>1784828.4884211365</v>
      </c>
      <c r="K61" s="40">
        <v>1695587.0899851641</v>
      </c>
      <c r="L61" s="41">
        <v>0</v>
      </c>
      <c r="M61" s="42">
        <v>0</v>
      </c>
      <c r="N61" s="42">
        <v>1695587.0899851641</v>
      </c>
      <c r="O61" s="43">
        <v>89241.398435972369</v>
      </c>
      <c r="P61" s="40">
        <v>11898856.488421137</v>
      </c>
      <c r="Q61" s="44">
        <v>0</v>
      </c>
    </row>
    <row r="62" spans="1:17" ht="15" customHeight="1" x14ac:dyDescent="0.2">
      <c r="A62" s="38" t="s">
        <v>74</v>
      </c>
      <c r="B62" s="97" t="s">
        <v>207</v>
      </c>
      <c r="C62" s="39" t="s">
        <v>181</v>
      </c>
      <c r="D62" s="126"/>
      <c r="E62" s="40">
        <v>29632407</v>
      </c>
      <c r="F62" s="41">
        <v>0</v>
      </c>
      <c r="G62" s="42">
        <v>29632407</v>
      </c>
      <c r="H62" s="42">
        <v>0</v>
      </c>
      <c r="I62" s="43">
        <v>0</v>
      </c>
      <c r="J62" s="40">
        <v>5229248.3463650579</v>
      </c>
      <c r="K62" s="40">
        <v>4967786.0051787477</v>
      </c>
      <c r="L62" s="41">
        <v>0</v>
      </c>
      <c r="M62" s="42">
        <v>0</v>
      </c>
      <c r="N62" s="42">
        <v>4967786.0051787477</v>
      </c>
      <c r="O62" s="43">
        <v>261462.34118631034</v>
      </c>
      <c r="P62" s="40">
        <v>34861655.346365057</v>
      </c>
      <c r="Q62" s="44">
        <v>0</v>
      </c>
    </row>
    <row r="63" spans="1:17" ht="15" customHeight="1" x14ac:dyDescent="0.2">
      <c r="A63" s="38" t="s">
        <v>75</v>
      </c>
      <c r="B63" s="97" t="s">
        <v>260</v>
      </c>
      <c r="C63" s="39" t="s">
        <v>182</v>
      </c>
      <c r="D63" s="126"/>
      <c r="E63" s="40">
        <v>16000000</v>
      </c>
      <c r="F63" s="41">
        <v>0</v>
      </c>
      <c r="G63" s="42">
        <v>16000000</v>
      </c>
      <c r="H63" s="42">
        <v>0</v>
      </c>
      <c r="I63" s="43">
        <v>0</v>
      </c>
      <c r="J63" s="40">
        <v>2823529.439975664</v>
      </c>
      <c r="K63" s="40">
        <v>2682353.0090842764</v>
      </c>
      <c r="L63" s="41">
        <v>0</v>
      </c>
      <c r="M63" s="42">
        <v>0</v>
      </c>
      <c r="N63" s="42">
        <v>2682353.0090842764</v>
      </c>
      <c r="O63" s="43">
        <v>141176.43089138746</v>
      </c>
      <c r="P63" s="40">
        <v>18823529.439975664</v>
      </c>
      <c r="Q63" s="44">
        <v>0</v>
      </c>
    </row>
    <row r="64" spans="1:17" ht="15" customHeight="1" x14ac:dyDescent="0.2">
      <c r="A64" s="38" t="s">
        <v>76</v>
      </c>
      <c r="B64" s="97" t="s">
        <v>260</v>
      </c>
      <c r="C64" s="39" t="s">
        <v>183</v>
      </c>
      <c r="D64" s="126"/>
      <c r="E64" s="40">
        <v>24000000</v>
      </c>
      <c r="F64" s="41">
        <v>0</v>
      </c>
      <c r="G64" s="42">
        <v>24000000</v>
      </c>
      <c r="H64" s="42">
        <v>0</v>
      </c>
      <c r="I64" s="43">
        <v>0</v>
      </c>
      <c r="J64" s="40">
        <v>4235294.1599634951</v>
      </c>
      <c r="K64" s="40">
        <v>4023529.5136264144</v>
      </c>
      <c r="L64" s="41">
        <v>0</v>
      </c>
      <c r="M64" s="42">
        <v>0</v>
      </c>
      <c r="N64" s="42">
        <v>4023529.5136264144</v>
      </c>
      <c r="O64" s="43">
        <v>211764.64633708118</v>
      </c>
      <c r="P64" s="40">
        <v>28235294.159963496</v>
      </c>
      <c r="Q64" s="44">
        <v>0</v>
      </c>
    </row>
    <row r="65" spans="1:17" ht="15" customHeight="1" x14ac:dyDescent="0.2">
      <c r="A65" s="38" t="s">
        <v>77</v>
      </c>
      <c r="B65" s="97" t="s">
        <v>260</v>
      </c>
      <c r="C65" s="39" t="s">
        <v>184</v>
      </c>
      <c r="D65" s="126"/>
      <c r="E65" s="40">
        <v>10000000</v>
      </c>
      <c r="F65" s="41">
        <v>0</v>
      </c>
      <c r="G65" s="42">
        <v>10000000</v>
      </c>
      <c r="H65" s="42">
        <v>0</v>
      </c>
      <c r="I65" s="43">
        <v>0</v>
      </c>
      <c r="J65" s="40">
        <v>1764705.8999847898</v>
      </c>
      <c r="K65" s="40">
        <v>1676470.6306776726</v>
      </c>
      <c r="L65" s="41">
        <v>0</v>
      </c>
      <c r="M65" s="42">
        <v>0</v>
      </c>
      <c r="N65" s="42">
        <v>1676470.6306776726</v>
      </c>
      <c r="O65" s="43">
        <v>88235.269307117152</v>
      </c>
      <c r="P65" s="40">
        <v>11764705.89998479</v>
      </c>
      <c r="Q65" s="44">
        <v>0</v>
      </c>
    </row>
    <row r="66" spans="1:17" ht="15" customHeight="1" x14ac:dyDescent="0.2">
      <c r="A66" s="38" t="s">
        <v>78</v>
      </c>
      <c r="B66" s="97" t="s">
        <v>260</v>
      </c>
      <c r="C66" s="39" t="s">
        <v>185</v>
      </c>
      <c r="D66" s="126"/>
      <c r="E66" s="40">
        <v>5000000</v>
      </c>
      <c r="F66" s="41">
        <v>0</v>
      </c>
      <c r="G66" s="42">
        <v>5000000</v>
      </c>
      <c r="H66" s="42">
        <v>0</v>
      </c>
      <c r="I66" s="43">
        <v>0</v>
      </c>
      <c r="J66" s="40">
        <v>882352.94999239489</v>
      </c>
      <c r="K66" s="40">
        <v>838235.31533883628</v>
      </c>
      <c r="L66" s="41">
        <v>0</v>
      </c>
      <c r="M66" s="42">
        <v>0</v>
      </c>
      <c r="N66" s="42">
        <v>838235.31533883628</v>
      </c>
      <c r="O66" s="43">
        <v>44117.634653558576</v>
      </c>
      <c r="P66" s="40">
        <v>5882352.949992395</v>
      </c>
      <c r="Q66" s="44">
        <v>0</v>
      </c>
    </row>
    <row r="67" spans="1:17" ht="15" customHeight="1" x14ac:dyDescent="0.2">
      <c r="A67" s="38" t="s">
        <v>80</v>
      </c>
      <c r="B67" s="97" t="s">
        <v>261</v>
      </c>
      <c r="C67" s="39" t="s">
        <v>187</v>
      </c>
      <c r="D67" s="126"/>
      <c r="E67" s="40">
        <v>10246955</v>
      </c>
      <c r="F67" s="41">
        <v>0</v>
      </c>
      <c r="G67" s="42">
        <v>10246955</v>
      </c>
      <c r="H67" s="42">
        <v>0</v>
      </c>
      <c r="I67" s="43">
        <v>0</v>
      </c>
      <c r="J67" s="40">
        <v>1808286.1945378643</v>
      </c>
      <c r="K67" s="40">
        <v>1717871.9111375732</v>
      </c>
      <c r="L67" s="41">
        <v>0</v>
      </c>
      <c r="M67" s="42">
        <v>0</v>
      </c>
      <c r="N67" s="42">
        <v>1717871.9111375732</v>
      </c>
      <c r="O67" s="43">
        <v>90414.283400291068</v>
      </c>
      <c r="P67" s="40">
        <v>12055241.194537865</v>
      </c>
      <c r="Q67" s="44">
        <v>0</v>
      </c>
    </row>
    <row r="68" spans="1:17" ht="15" customHeight="1" x14ac:dyDescent="0.2">
      <c r="A68" s="38" t="s">
        <v>81</v>
      </c>
      <c r="B68" s="97" t="s">
        <v>261</v>
      </c>
      <c r="C68" s="39" t="s">
        <v>188</v>
      </c>
      <c r="D68" s="126"/>
      <c r="E68" s="40">
        <v>12524057</v>
      </c>
      <c r="F68" s="41">
        <v>0</v>
      </c>
      <c r="G68" s="42">
        <v>12524057</v>
      </c>
      <c r="H68" s="42">
        <v>0</v>
      </c>
      <c r="I68" s="43">
        <v>0</v>
      </c>
      <c r="J68" s="40">
        <v>2210127.7279645805</v>
      </c>
      <c r="K68" s="40">
        <v>2099621.373743312</v>
      </c>
      <c r="L68" s="41">
        <v>0</v>
      </c>
      <c r="M68" s="42">
        <v>0</v>
      </c>
      <c r="N68" s="42">
        <v>2099621.373743312</v>
      </c>
      <c r="O68" s="43">
        <v>110506.35422126859</v>
      </c>
      <c r="P68" s="40">
        <v>14734184.72796458</v>
      </c>
      <c r="Q68" s="44">
        <v>0</v>
      </c>
    </row>
    <row r="69" spans="1:17" ht="15" customHeight="1" x14ac:dyDescent="0.2">
      <c r="A69" s="38" t="s">
        <v>82</v>
      </c>
      <c r="B69" s="97" t="s">
        <v>208</v>
      </c>
      <c r="C69" s="39" t="s">
        <v>189</v>
      </c>
      <c r="D69" s="126"/>
      <c r="E69" s="40">
        <v>25220431</v>
      </c>
      <c r="F69" s="41">
        <v>0</v>
      </c>
      <c r="G69" s="42">
        <v>25220431</v>
      </c>
      <c r="H69" s="42">
        <v>0</v>
      </c>
      <c r="I69" s="43">
        <v>0</v>
      </c>
      <c r="J69" s="40">
        <v>4450664.338585929</v>
      </c>
      <c r="K69" s="40">
        <v>4228131.1864532726</v>
      </c>
      <c r="L69" s="41">
        <v>0</v>
      </c>
      <c r="M69" s="42">
        <v>0</v>
      </c>
      <c r="N69" s="42">
        <v>4228131.1864532726</v>
      </c>
      <c r="O69" s="43">
        <v>222533.1521326566</v>
      </c>
      <c r="P69" s="40">
        <v>29671095.338585928</v>
      </c>
      <c r="Q69" s="44">
        <v>0</v>
      </c>
    </row>
    <row r="70" spans="1:17" ht="15" customHeight="1" x14ac:dyDescent="0.2">
      <c r="A70" s="38" t="s">
        <v>83</v>
      </c>
      <c r="B70" s="97" t="s">
        <v>208</v>
      </c>
      <c r="C70" s="39" t="s">
        <v>190</v>
      </c>
      <c r="D70" s="126"/>
      <c r="E70" s="40">
        <v>51135797</v>
      </c>
      <c r="F70" s="41">
        <v>0</v>
      </c>
      <c r="G70" s="42">
        <v>51135797</v>
      </c>
      <c r="H70" s="42">
        <v>0</v>
      </c>
      <c r="I70" s="43">
        <v>0</v>
      </c>
      <c r="J70" s="40">
        <v>9023964.2666324526</v>
      </c>
      <c r="K70" s="40">
        <v>8572766.1846795455</v>
      </c>
      <c r="L70" s="41">
        <v>0</v>
      </c>
      <c r="M70" s="42">
        <v>0</v>
      </c>
      <c r="N70" s="42">
        <v>8572766.1846795455</v>
      </c>
      <c r="O70" s="43">
        <v>451198.08195290738</v>
      </c>
      <c r="P70" s="40">
        <v>60159761.266632453</v>
      </c>
      <c r="Q70" s="44">
        <v>0</v>
      </c>
    </row>
    <row r="71" spans="1:17" ht="15" customHeight="1" x14ac:dyDescent="0.2">
      <c r="A71" s="38" t="s">
        <v>84</v>
      </c>
      <c r="B71" s="97" t="s">
        <v>208</v>
      </c>
      <c r="C71" s="39" t="s">
        <v>191</v>
      </c>
      <c r="D71" s="126"/>
      <c r="E71" s="40">
        <v>10000000</v>
      </c>
      <c r="F71" s="41">
        <v>0</v>
      </c>
      <c r="G71" s="42">
        <v>10000000</v>
      </c>
      <c r="H71" s="42">
        <v>0</v>
      </c>
      <c r="I71" s="43">
        <v>0</v>
      </c>
      <c r="J71" s="40">
        <v>1764705.8999847898</v>
      </c>
      <c r="K71" s="40">
        <v>1676470.6306776726</v>
      </c>
      <c r="L71" s="41">
        <v>0</v>
      </c>
      <c r="M71" s="42">
        <v>0</v>
      </c>
      <c r="N71" s="42">
        <v>1676470.6306776726</v>
      </c>
      <c r="O71" s="43">
        <v>88235.269307117152</v>
      </c>
      <c r="P71" s="40">
        <v>11764705.89998479</v>
      </c>
      <c r="Q71" s="44">
        <v>0</v>
      </c>
    </row>
    <row r="72" spans="1:17" ht="15" customHeight="1" x14ac:dyDescent="0.2">
      <c r="A72" s="31" t="s">
        <v>85</v>
      </c>
      <c r="B72" s="99" t="s">
        <v>210</v>
      </c>
      <c r="C72" s="32" t="s">
        <v>192</v>
      </c>
      <c r="D72" s="126"/>
      <c r="E72" s="45">
        <v>45000000</v>
      </c>
      <c r="F72" s="34">
        <v>0</v>
      </c>
      <c r="G72" s="35">
        <v>45000000</v>
      </c>
      <c r="H72" s="35">
        <v>0</v>
      </c>
      <c r="I72" s="36">
        <v>0</v>
      </c>
      <c r="J72" s="45">
        <v>7941177</v>
      </c>
      <c r="K72" s="45">
        <v>7544119</v>
      </c>
      <c r="L72" s="34">
        <v>0</v>
      </c>
      <c r="M72" s="35">
        <v>0</v>
      </c>
      <c r="N72" s="35">
        <v>7544119</v>
      </c>
      <c r="O72" s="36">
        <v>397058</v>
      </c>
      <c r="P72" s="45">
        <v>52941177</v>
      </c>
      <c r="Q72" s="37">
        <v>0</v>
      </c>
    </row>
    <row r="73" spans="1:17" ht="15" customHeight="1" x14ac:dyDescent="0.2">
      <c r="A73" s="56" t="s">
        <v>86</v>
      </c>
      <c r="B73" s="98" t="s">
        <v>209</v>
      </c>
      <c r="C73" s="57" t="s">
        <v>193</v>
      </c>
      <c r="D73" s="126"/>
      <c r="E73" s="40">
        <v>45000000</v>
      </c>
      <c r="F73" s="41">
        <v>0</v>
      </c>
      <c r="G73" s="42">
        <v>45000000</v>
      </c>
      <c r="H73" s="42">
        <v>0</v>
      </c>
      <c r="I73" s="43">
        <v>0</v>
      </c>
      <c r="J73" s="40">
        <v>7941177</v>
      </c>
      <c r="K73" s="40">
        <v>7544119</v>
      </c>
      <c r="L73" s="41">
        <v>0</v>
      </c>
      <c r="M73" s="42">
        <v>0</v>
      </c>
      <c r="N73" s="42">
        <v>7544119</v>
      </c>
      <c r="O73" s="43">
        <v>397058</v>
      </c>
      <c r="P73" s="40">
        <v>52941177</v>
      </c>
      <c r="Q73" s="44">
        <v>0</v>
      </c>
    </row>
    <row r="74" spans="1:17" ht="15" customHeight="1" x14ac:dyDescent="0.2">
      <c r="A74" s="31" t="s">
        <v>87</v>
      </c>
      <c r="B74" s="99" t="s">
        <v>210</v>
      </c>
      <c r="C74" s="32" t="s">
        <v>194</v>
      </c>
      <c r="D74" s="126"/>
      <c r="E74" s="45">
        <v>20156712</v>
      </c>
      <c r="F74" s="34">
        <v>0</v>
      </c>
      <c r="G74" s="35">
        <v>0</v>
      </c>
      <c r="H74" s="35">
        <v>20156712</v>
      </c>
      <c r="I74" s="36">
        <v>0</v>
      </c>
      <c r="J74" s="45">
        <v>3557067</v>
      </c>
      <c r="K74" s="45">
        <v>3557067</v>
      </c>
      <c r="L74" s="34">
        <v>0</v>
      </c>
      <c r="M74" s="35">
        <v>3557067</v>
      </c>
      <c r="N74" s="35">
        <v>0</v>
      </c>
      <c r="O74" s="36">
        <v>0</v>
      </c>
      <c r="P74" s="45">
        <v>23713779</v>
      </c>
      <c r="Q74" s="37">
        <v>0</v>
      </c>
    </row>
    <row r="75" spans="1:17" ht="15" customHeight="1" x14ac:dyDescent="0.2">
      <c r="A75" s="56" t="s">
        <v>88</v>
      </c>
      <c r="B75" s="98" t="s">
        <v>210</v>
      </c>
      <c r="C75" s="57" t="s">
        <v>195</v>
      </c>
      <c r="D75" s="126"/>
      <c r="E75" s="40">
        <v>20156712</v>
      </c>
      <c r="F75" s="90">
        <v>0</v>
      </c>
      <c r="G75" s="91">
        <v>0</v>
      </c>
      <c r="H75" s="91">
        <v>20156712</v>
      </c>
      <c r="I75" s="92">
        <v>0</v>
      </c>
      <c r="J75" s="40">
        <v>3557067</v>
      </c>
      <c r="K75" s="40">
        <v>3557067</v>
      </c>
      <c r="L75" s="90">
        <v>0</v>
      </c>
      <c r="M75" s="91">
        <v>3557067</v>
      </c>
      <c r="N75" s="91">
        <v>0</v>
      </c>
      <c r="O75" s="92">
        <v>0</v>
      </c>
      <c r="P75" s="40">
        <v>23713779</v>
      </c>
      <c r="Q75" s="93">
        <v>0</v>
      </c>
    </row>
    <row r="76" spans="1:17" ht="15" customHeight="1" x14ac:dyDescent="0.2">
      <c r="A76" s="31" t="s">
        <v>89</v>
      </c>
      <c r="B76" s="99" t="s">
        <v>210</v>
      </c>
      <c r="C76" s="32" t="s">
        <v>196</v>
      </c>
      <c r="D76" s="126"/>
      <c r="E76" s="45">
        <v>50051137</v>
      </c>
      <c r="F76" s="34">
        <v>0</v>
      </c>
      <c r="G76" s="35">
        <v>50051137</v>
      </c>
      <c r="H76" s="35">
        <v>0</v>
      </c>
      <c r="I76" s="36">
        <v>0</v>
      </c>
      <c r="J76" s="45">
        <v>8832554</v>
      </c>
      <c r="K76" s="45">
        <v>8832554</v>
      </c>
      <c r="L76" s="34">
        <v>0</v>
      </c>
      <c r="M76" s="35">
        <v>8832554</v>
      </c>
      <c r="N76" s="35">
        <v>0</v>
      </c>
      <c r="O76" s="36">
        <v>0</v>
      </c>
      <c r="P76" s="45">
        <v>58883691</v>
      </c>
      <c r="Q76" s="37">
        <v>0</v>
      </c>
    </row>
    <row r="77" spans="1:17" ht="15" customHeight="1" x14ac:dyDescent="0.2">
      <c r="A77" s="56" t="s">
        <v>90</v>
      </c>
      <c r="B77" s="98" t="s">
        <v>210</v>
      </c>
      <c r="C77" s="57" t="s">
        <v>197</v>
      </c>
      <c r="D77" s="126"/>
      <c r="E77" s="40">
        <v>50051137</v>
      </c>
      <c r="F77" s="41">
        <v>0</v>
      </c>
      <c r="G77" s="42">
        <v>50051137</v>
      </c>
      <c r="H77" s="42">
        <v>0</v>
      </c>
      <c r="I77" s="43">
        <v>0</v>
      </c>
      <c r="J77" s="40">
        <v>8832554</v>
      </c>
      <c r="K77" s="40">
        <v>8832554</v>
      </c>
      <c r="L77" s="41">
        <v>0</v>
      </c>
      <c r="M77" s="42">
        <v>8832554</v>
      </c>
      <c r="N77" s="42">
        <v>0</v>
      </c>
      <c r="O77" s="43">
        <v>0</v>
      </c>
      <c r="P77" s="40">
        <v>58883691</v>
      </c>
      <c r="Q77" s="44">
        <v>0</v>
      </c>
    </row>
    <row r="78" spans="1:17" ht="15" customHeight="1" x14ac:dyDescent="0.2">
      <c r="A78" s="31" t="s">
        <v>198</v>
      </c>
      <c r="B78" s="99" t="s">
        <v>210</v>
      </c>
      <c r="C78" s="32" t="s">
        <v>199</v>
      </c>
      <c r="D78" s="126"/>
      <c r="E78" s="58">
        <v>497393865</v>
      </c>
      <c r="F78" s="59">
        <v>0</v>
      </c>
      <c r="G78" s="60">
        <v>0</v>
      </c>
      <c r="H78" s="60">
        <v>497393865</v>
      </c>
      <c r="I78" s="61">
        <v>0</v>
      </c>
      <c r="J78" s="58">
        <v>87775389</v>
      </c>
      <c r="K78" s="58">
        <v>79353557</v>
      </c>
      <c r="L78" s="59">
        <v>0</v>
      </c>
      <c r="M78" s="60">
        <v>69747682</v>
      </c>
      <c r="N78" s="60">
        <v>9605875</v>
      </c>
      <c r="O78" s="61">
        <v>8421832</v>
      </c>
      <c r="P78" s="58">
        <v>585169254</v>
      </c>
      <c r="Q78" s="62">
        <v>0</v>
      </c>
    </row>
    <row r="79" spans="1:17" ht="15" customHeight="1" x14ac:dyDescent="0.2">
      <c r="A79" s="31" t="s">
        <v>198</v>
      </c>
      <c r="B79" s="99" t="s">
        <v>210</v>
      </c>
      <c r="C79" s="32" t="s">
        <v>200</v>
      </c>
      <c r="D79" s="126"/>
      <c r="E79" s="58">
        <v>1254414458</v>
      </c>
      <c r="F79" s="59">
        <v>0</v>
      </c>
      <c r="G79" s="60">
        <v>1254414458</v>
      </c>
      <c r="H79" s="60">
        <v>0</v>
      </c>
      <c r="I79" s="61">
        <v>0</v>
      </c>
      <c r="J79" s="58">
        <v>221367260.38660622</v>
      </c>
      <c r="K79" s="58">
        <v>183665515.18952465</v>
      </c>
      <c r="L79" s="59">
        <v>13551442.5</v>
      </c>
      <c r="M79" s="60">
        <v>8832554</v>
      </c>
      <c r="N79" s="60">
        <v>161281518.68952465</v>
      </c>
      <c r="O79" s="61">
        <v>37701745.197081588</v>
      </c>
      <c r="P79" s="58">
        <v>1475781718.3866062</v>
      </c>
      <c r="Q79" s="62">
        <v>0</v>
      </c>
    </row>
    <row r="80" spans="1:17" ht="15" customHeight="1" thickBot="1" x14ac:dyDescent="0.25">
      <c r="A80" s="63" t="s">
        <v>198</v>
      </c>
      <c r="B80" s="102" t="s">
        <v>210</v>
      </c>
      <c r="C80" s="64" t="s">
        <v>201</v>
      </c>
      <c r="D80" s="127"/>
      <c r="E80" s="65">
        <v>1751808323</v>
      </c>
      <c r="F80" s="66">
        <v>0</v>
      </c>
      <c r="G80" s="67">
        <v>1254414458</v>
      </c>
      <c r="H80" s="67">
        <v>497393865</v>
      </c>
      <c r="I80" s="68">
        <v>0</v>
      </c>
      <c r="J80" s="65">
        <v>309142649.38660622</v>
      </c>
      <c r="K80" s="65">
        <v>263019072.18952465</v>
      </c>
      <c r="L80" s="66">
        <v>13551442.5</v>
      </c>
      <c r="M80" s="67">
        <v>78580236</v>
      </c>
      <c r="N80" s="67">
        <v>170887393.68952465</v>
      </c>
      <c r="O80" s="68">
        <v>46123577.197081588</v>
      </c>
      <c r="P80" s="65">
        <v>2060950972.3866062</v>
      </c>
      <c r="Q80" s="69">
        <v>0</v>
      </c>
    </row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</sheetData>
  <autoFilter ref="A8:Q80" xr:uid="{9051E387-9EDD-42CA-AB31-C376CF068DAB}"/>
  <mergeCells count="12">
    <mergeCell ref="D9:D80"/>
    <mergeCell ref="K4:N4"/>
    <mergeCell ref="O1:Q3"/>
    <mergeCell ref="A2:N2"/>
    <mergeCell ref="A4:A7"/>
    <mergeCell ref="B4:B7"/>
    <mergeCell ref="C4:C7"/>
    <mergeCell ref="D4:D7"/>
    <mergeCell ref="E4:I4"/>
    <mergeCell ref="O4:O5"/>
    <mergeCell ref="P4:P5"/>
    <mergeCell ref="Q4:Q5"/>
  </mergeCells>
  <pageMargins left="0.25" right="0.25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E1B2D-F0B2-41AB-BA6A-B59284CBEF26}">
  <dimension ref="A1:T151"/>
  <sheetViews>
    <sheetView zoomScaleNormal="100" workbookViewId="0">
      <selection activeCell="I6" sqref="I6"/>
    </sheetView>
  </sheetViews>
  <sheetFormatPr defaultRowHeight="10.199999999999999" x14ac:dyDescent="0.2"/>
  <cols>
    <col min="1" max="1" width="9.44140625" style="15" bestFit="1" customWidth="1"/>
    <col min="2" max="2" width="6.77734375" style="15" bestFit="1" customWidth="1"/>
    <col min="3" max="3" width="10.88671875" style="16" customWidth="1"/>
    <col min="4" max="4" width="9.44140625" style="16" bestFit="1" customWidth="1"/>
    <col min="5" max="5" width="8.77734375" style="16" bestFit="1" customWidth="1"/>
    <col min="6" max="6" width="10" style="18" bestFit="1" customWidth="1"/>
    <col min="7" max="7" width="10.6640625" style="18" bestFit="1" customWidth="1"/>
    <col min="8" max="8" width="9.33203125" style="18" bestFit="1" customWidth="1"/>
    <col min="9" max="9" width="9.88671875" style="113" bestFit="1" customWidth="1"/>
    <col min="10" max="10" width="10.109375" style="18" customWidth="1"/>
    <col min="11" max="11" width="5" style="18" customWidth="1"/>
    <col min="12" max="14" width="8.88671875" style="10"/>
    <col min="15" max="20" width="8.88671875" style="18"/>
    <col min="21" max="16384" width="8.88671875" style="10"/>
  </cols>
  <sheetData>
    <row r="1" spans="1:20" ht="54" customHeight="1" x14ac:dyDescent="0.2">
      <c r="D1" s="139" t="s">
        <v>262</v>
      </c>
      <c r="E1" s="140"/>
      <c r="F1" s="140"/>
    </row>
    <row r="2" spans="1:20" s="3" customFormat="1" ht="26.4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11"/>
      <c r="H2" s="111"/>
      <c r="I2" s="118"/>
      <c r="J2" s="111"/>
      <c r="K2" s="111"/>
      <c r="O2" s="111"/>
      <c r="P2" s="111"/>
      <c r="Q2" s="111"/>
      <c r="R2" s="111"/>
      <c r="S2" s="111"/>
      <c r="T2" s="111"/>
    </row>
    <row r="3" spans="1:20" s="6" customFormat="1" ht="9" x14ac:dyDescent="0.3">
      <c r="A3" s="4" t="s">
        <v>6</v>
      </c>
      <c r="B3" s="4" t="s">
        <v>6</v>
      </c>
      <c r="C3" s="4" t="s">
        <v>6</v>
      </c>
      <c r="D3" s="4" t="s">
        <v>6</v>
      </c>
      <c r="E3" s="4" t="s">
        <v>7</v>
      </c>
      <c r="F3" s="5" t="s">
        <v>8</v>
      </c>
      <c r="G3" s="112"/>
      <c r="H3" s="112"/>
      <c r="I3" s="119"/>
      <c r="J3" s="112"/>
      <c r="K3" s="112"/>
      <c r="O3" s="112"/>
      <c r="P3" s="112"/>
      <c r="Q3" s="112"/>
      <c r="R3" s="112"/>
      <c r="S3" s="112"/>
      <c r="T3" s="112"/>
    </row>
    <row r="4" spans="1:20" ht="6.6" customHeight="1" x14ac:dyDescent="0.2">
      <c r="A4" s="7"/>
      <c r="B4" s="7"/>
      <c r="C4" s="8"/>
      <c r="D4" s="8"/>
      <c r="E4" s="8"/>
      <c r="F4" s="9"/>
      <c r="H4" s="112"/>
      <c r="I4" s="119"/>
    </row>
    <row r="5" spans="1:20" ht="10.95" customHeight="1" x14ac:dyDescent="0.2">
      <c r="A5" s="148" t="s">
        <v>9</v>
      </c>
      <c r="B5" s="149">
        <v>1</v>
      </c>
      <c r="C5" s="145" t="s">
        <v>10</v>
      </c>
      <c r="D5" s="11" t="s">
        <v>218</v>
      </c>
      <c r="E5" s="14" t="s">
        <v>228</v>
      </c>
      <c r="F5" s="12">
        <v>4689902</v>
      </c>
      <c r="H5" s="112"/>
      <c r="I5" s="119"/>
    </row>
    <row r="6" spans="1:20" ht="10.95" customHeight="1" x14ac:dyDescent="0.2">
      <c r="A6" s="148"/>
      <c r="B6" s="149"/>
      <c r="C6" s="146"/>
      <c r="D6" s="11" t="s">
        <v>218</v>
      </c>
      <c r="E6" s="14" t="s">
        <v>229</v>
      </c>
      <c r="F6" s="12">
        <v>10021163</v>
      </c>
      <c r="H6" s="112"/>
      <c r="I6" s="119"/>
    </row>
    <row r="7" spans="1:20" ht="10.95" customHeight="1" x14ac:dyDescent="0.2">
      <c r="A7" s="148"/>
      <c r="B7" s="149"/>
      <c r="C7" s="146"/>
      <c r="D7" s="11" t="s">
        <v>218</v>
      </c>
      <c r="E7" s="14" t="s">
        <v>230</v>
      </c>
      <c r="F7" s="12">
        <v>1592164</v>
      </c>
      <c r="H7" s="112"/>
      <c r="I7" s="119"/>
    </row>
    <row r="8" spans="1:20" ht="10.95" customHeight="1" x14ac:dyDescent="0.2">
      <c r="A8" s="148"/>
      <c r="B8" s="149"/>
      <c r="C8" s="146"/>
      <c r="D8" s="11" t="s">
        <v>218</v>
      </c>
      <c r="E8" s="14" t="s">
        <v>231</v>
      </c>
      <c r="F8" s="12">
        <v>2004232</v>
      </c>
    </row>
    <row r="9" spans="1:20" ht="10.95" customHeight="1" x14ac:dyDescent="0.2">
      <c r="A9" s="148"/>
      <c r="B9" s="149"/>
      <c r="C9" s="146"/>
      <c r="D9" s="11" t="s">
        <v>218</v>
      </c>
      <c r="E9" s="14" t="s">
        <v>232</v>
      </c>
      <c r="F9" s="12">
        <v>4810156</v>
      </c>
    </row>
    <row r="10" spans="1:20" ht="10.95" customHeight="1" x14ac:dyDescent="0.2">
      <c r="A10" s="148"/>
      <c r="B10" s="149"/>
      <c r="C10" s="146"/>
      <c r="D10" s="11" t="s">
        <v>218</v>
      </c>
      <c r="E10" s="14" t="s">
        <v>233</v>
      </c>
      <c r="F10" s="12">
        <v>1202538</v>
      </c>
    </row>
    <row r="11" spans="1:20" ht="10.95" customHeight="1" x14ac:dyDescent="0.2">
      <c r="A11" s="148"/>
      <c r="B11" s="149"/>
      <c r="C11" s="146"/>
      <c r="D11" s="11" t="s">
        <v>218</v>
      </c>
      <c r="E11" s="14" t="s">
        <v>234</v>
      </c>
      <c r="F11" s="12">
        <v>4008464</v>
      </c>
    </row>
    <row r="12" spans="1:20" ht="10.95" customHeight="1" x14ac:dyDescent="0.2">
      <c r="A12" s="148"/>
      <c r="B12" s="149"/>
      <c r="C12" s="146"/>
      <c r="D12" s="11" t="s">
        <v>218</v>
      </c>
      <c r="E12" s="14" t="s">
        <v>235</v>
      </c>
      <c r="F12" s="12">
        <v>9620314</v>
      </c>
    </row>
    <row r="13" spans="1:20" ht="10.95" customHeight="1" x14ac:dyDescent="0.2">
      <c r="A13" s="148"/>
      <c r="B13" s="149"/>
      <c r="C13" s="147"/>
      <c r="D13" s="11" t="s">
        <v>218</v>
      </c>
      <c r="E13" s="14" t="s">
        <v>236</v>
      </c>
      <c r="F13" s="12">
        <v>2405078</v>
      </c>
    </row>
    <row r="14" spans="1:20" ht="10.95" customHeight="1" x14ac:dyDescent="0.2">
      <c r="A14" s="148"/>
      <c r="B14" s="149"/>
      <c r="C14" s="141" t="s">
        <v>11</v>
      </c>
      <c r="D14" s="11" t="s">
        <v>218</v>
      </c>
      <c r="E14" s="14" t="s">
        <v>228</v>
      </c>
      <c r="F14" s="109">
        <v>1775935</v>
      </c>
    </row>
    <row r="15" spans="1:20" ht="10.95" customHeight="1" x14ac:dyDescent="0.2">
      <c r="A15" s="148"/>
      <c r="B15" s="149"/>
      <c r="C15" s="142"/>
      <c r="D15" s="11" t="s">
        <v>218</v>
      </c>
      <c r="E15" s="14" t="s">
        <v>229</v>
      </c>
      <c r="F15" s="109">
        <v>3794734</v>
      </c>
    </row>
    <row r="16" spans="1:20" ht="10.95" customHeight="1" x14ac:dyDescent="0.2">
      <c r="A16" s="148"/>
      <c r="B16" s="149"/>
      <c r="C16" s="142"/>
      <c r="D16" s="11" t="s">
        <v>218</v>
      </c>
      <c r="E16" s="14" t="s">
        <v>230</v>
      </c>
      <c r="F16" s="109">
        <v>602908</v>
      </c>
    </row>
    <row r="17" spans="1:11" ht="10.95" customHeight="1" x14ac:dyDescent="0.2">
      <c r="A17" s="148"/>
      <c r="B17" s="149"/>
      <c r="C17" s="142"/>
      <c r="D17" s="11" t="s">
        <v>218</v>
      </c>
      <c r="E17" s="14" t="s">
        <v>231</v>
      </c>
      <c r="F17" s="109">
        <v>758946</v>
      </c>
    </row>
    <row r="18" spans="1:11" ht="10.95" customHeight="1" x14ac:dyDescent="0.2">
      <c r="A18" s="148"/>
      <c r="B18" s="149"/>
      <c r="C18" s="142"/>
      <c r="D18" s="11" t="s">
        <v>218</v>
      </c>
      <c r="E18" s="14" t="s">
        <v>232</v>
      </c>
      <c r="F18" s="109">
        <v>1821472</v>
      </c>
    </row>
    <row r="19" spans="1:11" ht="10.95" customHeight="1" x14ac:dyDescent="0.2">
      <c r="A19" s="148"/>
      <c r="B19" s="149"/>
      <c r="C19" s="142"/>
      <c r="D19" s="11" t="s">
        <v>218</v>
      </c>
      <c r="E19" s="14" t="s">
        <v>233</v>
      </c>
      <c r="F19" s="109">
        <v>455368</v>
      </c>
    </row>
    <row r="20" spans="1:11" ht="10.95" customHeight="1" x14ac:dyDescent="0.2">
      <c r="A20" s="148"/>
      <c r="B20" s="149"/>
      <c r="C20" s="142"/>
      <c r="D20" s="11" t="s">
        <v>218</v>
      </c>
      <c r="E20" s="14" t="s">
        <v>234</v>
      </c>
      <c r="F20" s="109">
        <v>1517893</v>
      </c>
    </row>
    <row r="21" spans="1:11" ht="10.95" customHeight="1" x14ac:dyDescent="0.2">
      <c r="A21" s="148"/>
      <c r="B21" s="149"/>
      <c r="C21" s="142"/>
      <c r="D21" s="11" t="s">
        <v>218</v>
      </c>
      <c r="E21" s="14" t="s">
        <v>235</v>
      </c>
      <c r="F21" s="109">
        <v>3642943</v>
      </c>
    </row>
    <row r="22" spans="1:11" ht="10.95" customHeight="1" x14ac:dyDescent="0.2">
      <c r="A22" s="148"/>
      <c r="B22" s="149"/>
      <c r="C22" s="143"/>
      <c r="D22" s="11" t="s">
        <v>218</v>
      </c>
      <c r="E22" s="14" t="s">
        <v>236</v>
      </c>
      <c r="F22" s="109">
        <v>910736</v>
      </c>
    </row>
    <row r="23" spans="1:11" ht="10.95" customHeight="1" x14ac:dyDescent="0.2">
      <c r="A23" s="148"/>
      <c r="B23" s="149"/>
      <c r="C23" s="141" t="s">
        <v>14</v>
      </c>
      <c r="D23" s="11" t="s">
        <v>219</v>
      </c>
      <c r="E23" s="14" t="s">
        <v>237</v>
      </c>
      <c r="F23" s="12">
        <v>32090815</v>
      </c>
      <c r="K23" s="17"/>
    </row>
    <row r="24" spans="1:11" ht="10.95" customHeight="1" x14ac:dyDescent="0.2">
      <c r="A24" s="148"/>
      <c r="B24" s="149"/>
      <c r="C24" s="142"/>
      <c r="D24" s="11" t="s">
        <v>219</v>
      </c>
      <c r="E24" s="14" t="s">
        <v>238</v>
      </c>
      <c r="F24" s="12">
        <v>16755913</v>
      </c>
      <c r="K24" s="17"/>
    </row>
    <row r="25" spans="1:11" ht="10.95" customHeight="1" x14ac:dyDescent="0.2">
      <c r="A25" s="148"/>
      <c r="B25" s="149"/>
      <c r="C25" s="142"/>
      <c r="D25" s="11" t="s">
        <v>219</v>
      </c>
      <c r="E25" s="14" t="s">
        <v>239</v>
      </c>
      <c r="F25" s="12">
        <v>7693696</v>
      </c>
      <c r="K25" s="17"/>
    </row>
    <row r="26" spans="1:11" ht="10.95" customHeight="1" x14ac:dyDescent="0.2">
      <c r="A26" s="148"/>
      <c r="B26" s="149"/>
      <c r="C26" s="143"/>
      <c r="D26" s="11" t="s">
        <v>219</v>
      </c>
      <c r="E26" s="11">
        <v>172</v>
      </c>
      <c r="F26" s="12">
        <v>2590000</v>
      </c>
      <c r="K26" s="17"/>
    </row>
    <row r="27" spans="1:11" ht="10.95" customHeight="1" x14ac:dyDescent="0.2">
      <c r="A27" s="148"/>
      <c r="B27" s="149"/>
      <c r="C27" s="141" t="s">
        <v>15</v>
      </c>
      <c r="D27" s="11" t="s">
        <v>219</v>
      </c>
      <c r="E27" s="14" t="s">
        <v>240</v>
      </c>
      <c r="F27" s="12">
        <v>7149362</v>
      </c>
    </row>
    <row r="28" spans="1:11" ht="10.95" customHeight="1" x14ac:dyDescent="0.2">
      <c r="A28" s="148"/>
      <c r="B28" s="149"/>
      <c r="C28" s="143"/>
      <c r="D28" s="11" t="s">
        <v>219</v>
      </c>
      <c r="E28" s="14" t="s">
        <v>238</v>
      </c>
      <c r="F28" s="12">
        <v>28597449</v>
      </c>
    </row>
    <row r="29" spans="1:11" ht="10.95" customHeight="1" x14ac:dyDescent="0.2">
      <c r="A29" s="155" t="s">
        <v>16</v>
      </c>
      <c r="B29" s="152">
        <v>2</v>
      </c>
      <c r="C29" s="141" t="s">
        <v>17</v>
      </c>
      <c r="D29" s="11" t="s">
        <v>220</v>
      </c>
      <c r="E29" s="108" t="s">
        <v>241</v>
      </c>
      <c r="F29" s="12">
        <v>6270347</v>
      </c>
    </row>
    <row r="30" spans="1:11" ht="10.95" customHeight="1" x14ac:dyDescent="0.2">
      <c r="A30" s="156"/>
      <c r="B30" s="153"/>
      <c r="C30" s="142"/>
      <c r="D30" s="11" t="s">
        <v>220</v>
      </c>
      <c r="E30" s="108" t="s">
        <v>242</v>
      </c>
      <c r="F30" s="12">
        <v>1886835</v>
      </c>
    </row>
    <row r="31" spans="1:11" ht="10.95" customHeight="1" x14ac:dyDescent="0.2">
      <c r="A31" s="156"/>
      <c r="B31" s="153"/>
      <c r="C31" s="142"/>
      <c r="D31" s="11" t="s">
        <v>220</v>
      </c>
      <c r="E31" s="108" t="s">
        <v>243</v>
      </c>
      <c r="F31" s="12">
        <v>16981513</v>
      </c>
    </row>
    <row r="32" spans="1:11" ht="10.95" customHeight="1" x14ac:dyDescent="0.2">
      <c r="A32" s="156"/>
      <c r="B32" s="153"/>
      <c r="C32" s="142"/>
      <c r="D32" s="11" t="s">
        <v>220</v>
      </c>
      <c r="E32" s="110" t="s">
        <v>244</v>
      </c>
      <c r="F32" s="12">
        <v>3634168</v>
      </c>
    </row>
    <row r="33" spans="1:18" ht="10.95" customHeight="1" x14ac:dyDescent="0.2">
      <c r="A33" s="156"/>
      <c r="B33" s="153"/>
      <c r="C33" s="143"/>
      <c r="D33" s="11" t="s">
        <v>220</v>
      </c>
      <c r="E33" s="108" t="s">
        <v>245</v>
      </c>
      <c r="F33" s="12">
        <v>3072184</v>
      </c>
    </row>
    <row r="34" spans="1:18" ht="10.95" customHeight="1" x14ac:dyDescent="0.2">
      <c r="A34" s="156"/>
      <c r="B34" s="153"/>
      <c r="C34" s="141" t="s">
        <v>18</v>
      </c>
      <c r="D34" s="11" t="s">
        <v>220</v>
      </c>
      <c r="E34" s="108" t="s">
        <v>241</v>
      </c>
      <c r="F34" s="12">
        <v>10806498</v>
      </c>
    </row>
    <row r="35" spans="1:18" ht="10.95" customHeight="1" x14ac:dyDescent="0.2">
      <c r="A35" s="156"/>
      <c r="B35" s="153"/>
      <c r="C35" s="142"/>
      <c r="D35" s="11" t="s">
        <v>220</v>
      </c>
      <c r="E35" s="108" t="s">
        <v>242</v>
      </c>
      <c r="F35" s="12">
        <v>3251825</v>
      </c>
    </row>
    <row r="36" spans="1:18" ht="10.95" customHeight="1" x14ac:dyDescent="0.2">
      <c r="A36" s="156"/>
      <c r="B36" s="153"/>
      <c r="C36" s="142"/>
      <c r="D36" s="11" t="s">
        <v>220</v>
      </c>
      <c r="E36" s="108" t="s">
        <v>243</v>
      </c>
      <c r="F36" s="12">
        <v>29266429</v>
      </c>
    </row>
    <row r="37" spans="1:18" ht="10.95" customHeight="1" x14ac:dyDescent="0.2">
      <c r="A37" s="156"/>
      <c r="B37" s="153"/>
      <c r="C37" s="143"/>
      <c r="D37" s="11" t="s">
        <v>220</v>
      </c>
      <c r="E37" s="108" t="s">
        <v>245</v>
      </c>
      <c r="F37" s="12">
        <v>5294690</v>
      </c>
    </row>
    <row r="38" spans="1:18" ht="10.95" customHeight="1" x14ac:dyDescent="0.2">
      <c r="A38" s="156"/>
      <c r="B38" s="153"/>
      <c r="C38" s="141" t="s">
        <v>19</v>
      </c>
      <c r="D38" s="11" t="s">
        <v>220</v>
      </c>
      <c r="E38" s="108" t="s">
        <v>241</v>
      </c>
      <c r="F38" s="12">
        <v>11315584</v>
      </c>
    </row>
    <row r="39" spans="1:18" ht="10.95" customHeight="1" x14ac:dyDescent="0.2">
      <c r="A39" s="156"/>
      <c r="B39" s="153"/>
      <c r="C39" s="142"/>
      <c r="D39" s="11" t="s">
        <v>220</v>
      </c>
      <c r="E39" s="108" t="s">
        <v>242</v>
      </c>
      <c r="F39" s="12">
        <v>3405017</v>
      </c>
    </row>
    <row r="40" spans="1:18" ht="10.95" customHeight="1" x14ac:dyDescent="0.2">
      <c r="A40" s="156"/>
      <c r="B40" s="153"/>
      <c r="C40" s="142"/>
      <c r="D40" s="11" t="s">
        <v>220</v>
      </c>
      <c r="E40" s="108" t="s">
        <v>243</v>
      </c>
      <c r="F40" s="12">
        <v>30645150</v>
      </c>
    </row>
    <row r="41" spans="1:18" ht="10.95" customHeight="1" x14ac:dyDescent="0.2">
      <c r="A41" s="156"/>
      <c r="B41" s="153"/>
      <c r="C41" s="143"/>
      <c r="D41" s="11" t="s">
        <v>220</v>
      </c>
      <c r="E41" s="108" t="s">
        <v>245</v>
      </c>
      <c r="F41" s="12">
        <v>5544119</v>
      </c>
    </row>
    <row r="42" spans="1:18" ht="10.95" customHeight="1" x14ac:dyDescent="0.2">
      <c r="A42" s="156"/>
      <c r="B42" s="153"/>
      <c r="C42" s="141" t="s">
        <v>20</v>
      </c>
      <c r="D42" s="11" t="s">
        <v>220</v>
      </c>
      <c r="E42" s="108" t="s">
        <v>241</v>
      </c>
      <c r="F42" s="12">
        <v>2761187.0767694158</v>
      </c>
    </row>
    <row r="43" spans="1:18" ht="10.95" customHeight="1" x14ac:dyDescent="0.2">
      <c r="A43" s="156"/>
      <c r="B43" s="153"/>
      <c r="C43" s="142"/>
      <c r="D43" s="11" t="s">
        <v>220</v>
      </c>
      <c r="E43" s="108" t="s">
        <v>242</v>
      </c>
      <c r="F43" s="12">
        <v>830879.20155931474</v>
      </c>
    </row>
    <row r="44" spans="1:18" ht="10.95" customHeight="1" x14ac:dyDescent="0.2">
      <c r="A44" s="156"/>
      <c r="B44" s="153"/>
      <c r="C44" s="143"/>
      <c r="D44" s="11" t="s">
        <v>220</v>
      </c>
      <c r="E44" s="108" t="s">
        <v>243</v>
      </c>
      <c r="F44" s="12">
        <v>6407933.7216712693</v>
      </c>
    </row>
    <row r="45" spans="1:18" ht="10.95" customHeight="1" x14ac:dyDescent="0.2">
      <c r="A45" s="156"/>
      <c r="B45" s="153"/>
      <c r="C45" s="120" t="s">
        <v>21</v>
      </c>
      <c r="D45" s="11" t="s">
        <v>220</v>
      </c>
      <c r="E45" s="108" t="s">
        <v>241</v>
      </c>
      <c r="F45" s="12">
        <v>19365394</v>
      </c>
      <c r="P45" s="105"/>
      <c r="Q45" s="105"/>
      <c r="R45" s="105"/>
    </row>
    <row r="46" spans="1:18" ht="10.95" customHeight="1" x14ac:dyDescent="0.2">
      <c r="A46" s="156"/>
      <c r="B46" s="153"/>
      <c r="C46" s="145" t="s">
        <v>23</v>
      </c>
      <c r="D46" s="11" t="s">
        <v>221</v>
      </c>
      <c r="E46" s="11" t="s">
        <v>246</v>
      </c>
      <c r="F46" s="12">
        <v>1176470.4511358938</v>
      </c>
    </row>
    <row r="47" spans="1:18" ht="10.95" customHeight="1" x14ac:dyDescent="0.2">
      <c r="A47" s="156"/>
      <c r="B47" s="153"/>
      <c r="C47" s="146"/>
      <c r="D47" s="11" t="s">
        <v>221</v>
      </c>
      <c r="E47" s="11" t="s">
        <v>247</v>
      </c>
      <c r="F47" s="12">
        <v>4705882.6785522532</v>
      </c>
    </row>
    <row r="48" spans="1:18" ht="10.95" customHeight="1" x14ac:dyDescent="0.2">
      <c r="A48" s="156"/>
      <c r="B48" s="153"/>
      <c r="C48" s="146"/>
      <c r="D48" s="11" t="s">
        <v>221</v>
      </c>
      <c r="E48" s="11" t="s">
        <v>248</v>
      </c>
      <c r="F48" s="12">
        <v>2352941.1936080134</v>
      </c>
    </row>
    <row r="49" spans="1:8" ht="10.95" customHeight="1" x14ac:dyDescent="0.2">
      <c r="A49" s="156"/>
      <c r="B49" s="153"/>
      <c r="C49" s="147"/>
      <c r="D49" s="11" t="s">
        <v>221</v>
      </c>
      <c r="E49" s="11" t="s">
        <v>249</v>
      </c>
      <c r="F49" s="13">
        <v>1764705.6767038407</v>
      </c>
    </row>
    <row r="50" spans="1:8" ht="10.95" customHeight="1" x14ac:dyDescent="0.2">
      <c r="A50" s="156"/>
      <c r="B50" s="153"/>
      <c r="C50" s="145" t="s">
        <v>24</v>
      </c>
      <c r="D50" s="11" t="s">
        <v>221</v>
      </c>
      <c r="E50" s="14" t="s">
        <v>246</v>
      </c>
      <c r="F50" s="13">
        <v>2125362</v>
      </c>
    </row>
    <row r="51" spans="1:8" ht="10.95" customHeight="1" x14ac:dyDescent="0.2">
      <c r="A51" s="156"/>
      <c r="B51" s="153"/>
      <c r="C51" s="146"/>
      <c r="D51" s="11" t="s">
        <v>221</v>
      </c>
      <c r="E51" s="14" t="s">
        <v>247</v>
      </c>
      <c r="F51" s="13">
        <v>8501450</v>
      </c>
    </row>
    <row r="52" spans="1:8" ht="10.95" customHeight="1" x14ac:dyDescent="0.2">
      <c r="A52" s="156"/>
      <c r="B52" s="153"/>
      <c r="C52" s="146"/>
      <c r="D52" s="11" t="s">
        <v>221</v>
      </c>
      <c r="E52" s="14" t="s">
        <v>248</v>
      </c>
      <c r="F52" s="13">
        <v>4250725</v>
      </c>
    </row>
    <row r="53" spans="1:8" ht="10.95" customHeight="1" x14ac:dyDescent="0.2">
      <c r="A53" s="156"/>
      <c r="B53" s="153"/>
      <c r="C53" s="147"/>
      <c r="D53" s="11" t="s">
        <v>221</v>
      </c>
      <c r="E53" s="14" t="s">
        <v>249</v>
      </c>
      <c r="F53" s="13">
        <v>3188043</v>
      </c>
    </row>
    <row r="54" spans="1:8" ht="10.95" customHeight="1" x14ac:dyDescent="0.2">
      <c r="A54" s="156"/>
      <c r="B54" s="153"/>
      <c r="C54" s="141" t="s">
        <v>25</v>
      </c>
      <c r="D54" s="11" t="s">
        <v>222</v>
      </c>
      <c r="E54" s="14" t="s">
        <v>250</v>
      </c>
      <c r="F54" s="13">
        <v>9819175</v>
      </c>
    </row>
    <row r="55" spans="1:8" ht="10.95" customHeight="1" x14ac:dyDescent="0.2">
      <c r="A55" s="156"/>
      <c r="B55" s="153"/>
      <c r="C55" s="143"/>
      <c r="D55" s="11" t="s">
        <v>222</v>
      </c>
      <c r="E55" s="14" t="s">
        <v>251</v>
      </c>
      <c r="F55" s="13">
        <v>4208218</v>
      </c>
      <c r="H55" s="113"/>
    </row>
    <row r="56" spans="1:8" ht="10.95" customHeight="1" x14ac:dyDescent="0.2">
      <c r="A56" s="156"/>
      <c r="B56" s="153"/>
      <c r="C56" s="141" t="s">
        <v>26</v>
      </c>
      <c r="D56" s="11" t="s">
        <v>222</v>
      </c>
      <c r="E56" s="14" t="s">
        <v>250</v>
      </c>
      <c r="F56" s="13">
        <v>10310133</v>
      </c>
      <c r="H56" s="113"/>
    </row>
    <row r="57" spans="1:8" ht="10.95" customHeight="1" x14ac:dyDescent="0.2">
      <c r="A57" s="156"/>
      <c r="B57" s="153"/>
      <c r="C57" s="143"/>
      <c r="D57" s="11" t="s">
        <v>222</v>
      </c>
      <c r="E57" s="14" t="s">
        <v>251</v>
      </c>
      <c r="F57" s="13">
        <v>4418629</v>
      </c>
      <c r="H57" s="113"/>
    </row>
    <row r="58" spans="1:8" ht="10.95" customHeight="1" x14ac:dyDescent="0.2">
      <c r="A58" s="156"/>
      <c r="B58" s="153"/>
      <c r="C58" s="141" t="s">
        <v>27</v>
      </c>
      <c r="D58" s="11" t="s">
        <v>222</v>
      </c>
      <c r="E58" s="14" t="s">
        <v>250</v>
      </c>
      <c r="F58" s="13">
        <v>12601274</v>
      </c>
      <c r="H58" s="113"/>
    </row>
    <row r="59" spans="1:8" ht="10.95" customHeight="1" x14ac:dyDescent="0.2">
      <c r="A59" s="156"/>
      <c r="B59" s="153"/>
      <c r="C59" s="143"/>
      <c r="D59" s="11" t="s">
        <v>222</v>
      </c>
      <c r="E59" s="14" t="s">
        <v>251</v>
      </c>
      <c r="F59" s="13">
        <v>5400546</v>
      </c>
      <c r="H59" s="113"/>
    </row>
    <row r="60" spans="1:8" ht="10.95" customHeight="1" x14ac:dyDescent="0.2">
      <c r="A60" s="156"/>
      <c r="B60" s="153"/>
      <c r="C60" s="141" t="s">
        <v>28</v>
      </c>
      <c r="D60" s="11" t="s">
        <v>211</v>
      </c>
      <c r="E60" s="14" t="s">
        <v>213</v>
      </c>
      <c r="F60" s="13">
        <v>6376087</v>
      </c>
    </row>
    <row r="61" spans="1:8" ht="10.95" customHeight="1" x14ac:dyDescent="0.2">
      <c r="A61" s="156"/>
      <c r="B61" s="153"/>
      <c r="C61" s="143"/>
      <c r="D61" s="11" t="s">
        <v>211</v>
      </c>
      <c r="E61" s="14" t="s">
        <v>214</v>
      </c>
      <c r="F61" s="13">
        <v>14877538</v>
      </c>
    </row>
    <row r="62" spans="1:8" ht="10.95" customHeight="1" x14ac:dyDescent="0.2">
      <c r="A62" s="156"/>
      <c r="B62" s="153"/>
      <c r="C62" s="141" t="s">
        <v>29</v>
      </c>
      <c r="D62" s="11" t="s">
        <v>212</v>
      </c>
      <c r="E62" s="14" t="s">
        <v>215</v>
      </c>
      <c r="F62" s="13">
        <v>23804060</v>
      </c>
    </row>
    <row r="63" spans="1:8" ht="10.95" customHeight="1" x14ac:dyDescent="0.2">
      <c r="A63" s="156"/>
      <c r="B63" s="153"/>
      <c r="C63" s="143"/>
      <c r="D63" s="11" t="s">
        <v>212</v>
      </c>
      <c r="E63" s="14" t="s">
        <v>216</v>
      </c>
      <c r="F63" s="13">
        <v>5951015</v>
      </c>
    </row>
    <row r="64" spans="1:8" ht="10.95" customHeight="1" x14ac:dyDescent="0.2">
      <c r="A64" s="156"/>
      <c r="B64" s="153"/>
      <c r="C64" s="141" t="s">
        <v>30</v>
      </c>
      <c r="D64" s="104" t="s">
        <v>212</v>
      </c>
      <c r="E64" s="14" t="s">
        <v>252</v>
      </c>
      <c r="F64" s="13">
        <v>4850638</v>
      </c>
    </row>
    <row r="65" spans="1:10" ht="10.95" customHeight="1" x14ac:dyDescent="0.2">
      <c r="A65" s="156"/>
      <c r="B65" s="153"/>
      <c r="C65" s="142"/>
      <c r="D65" s="104" t="s">
        <v>212</v>
      </c>
      <c r="E65" s="14" t="s">
        <v>246</v>
      </c>
      <c r="F65" s="13">
        <v>570663</v>
      </c>
    </row>
    <row r="66" spans="1:10" ht="10.95" customHeight="1" x14ac:dyDescent="0.2">
      <c r="A66" s="156"/>
      <c r="B66" s="153"/>
      <c r="C66" s="142"/>
      <c r="D66" s="104" t="s">
        <v>212</v>
      </c>
      <c r="E66" s="14" t="s">
        <v>247</v>
      </c>
      <c r="F66" s="13">
        <v>2282653</v>
      </c>
    </row>
    <row r="67" spans="1:10" ht="10.95" customHeight="1" x14ac:dyDescent="0.2">
      <c r="A67" s="156"/>
      <c r="B67" s="153"/>
      <c r="C67" s="142"/>
      <c r="D67" s="104" t="s">
        <v>212</v>
      </c>
      <c r="E67" s="14" t="s">
        <v>248</v>
      </c>
      <c r="F67" s="13">
        <v>1141327</v>
      </c>
    </row>
    <row r="68" spans="1:10" ht="10.95" customHeight="1" x14ac:dyDescent="0.2">
      <c r="A68" s="156"/>
      <c r="B68" s="153"/>
      <c r="C68" s="142"/>
      <c r="D68" s="104" t="s">
        <v>212</v>
      </c>
      <c r="E68" s="14" t="s">
        <v>249</v>
      </c>
      <c r="F68" s="13">
        <v>855995</v>
      </c>
    </row>
    <row r="69" spans="1:10" ht="10.95" customHeight="1" x14ac:dyDescent="0.2">
      <c r="A69" s="156"/>
      <c r="B69" s="153"/>
      <c r="C69" s="143"/>
      <c r="D69" s="104" t="s">
        <v>212</v>
      </c>
      <c r="E69" s="14" t="s">
        <v>253</v>
      </c>
      <c r="F69" s="13">
        <v>14551913</v>
      </c>
    </row>
    <row r="70" spans="1:10" ht="10.95" customHeight="1" x14ac:dyDescent="0.2">
      <c r="A70" s="156"/>
      <c r="B70" s="153"/>
      <c r="C70" s="145" t="s">
        <v>31</v>
      </c>
      <c r="D70" s="11" t="s">
        <v>223</v>
      </c>
      <c r="E70" s="14" t="s">
        <v>214</v>
      </c>
      <c r="F70" s="13">
        <v>630000</v>
      </c>
    </row>
    <row r="71" spans="1:10" ht="10.95" customHeight="1" x14ac:dyDescent="0.2">
      <c r="A71" s="156"/>
      <c r="B71" s="153"/>
      <c r="C71" s="146"/>
      <c r="D71" s="11" t="s">
        <v>223</v>
      </c>
      <c r="E71" s="14" t="s">
        <v>254</v>
      </c>
      <c r="F71" s="13">
        <v>1803502</v>
      </c>
      <c r="J71" s="113"/>
    </row>
    <row r="72" spans="1:10" ht="10.95" customHeight="1" x14ac:dyDescent="0.2">
      <c r="A72" s="156"/>
      <c r="B72" s="153"/>
      <c r="C72" s="147"/>
      <c r="D72" s="11" t="s">
        <v>223</v>
      </c>
      <c r="E72" s="14" t="s">
        <v>255</v>
      </c>
      <c r="F72" s="13">
        <v>5510598</v>
      </c>
      <c r="J72" s="113"/>
    </row>
    <row r="73" spans="1:10" ht="10.95" customHeight="1" x14ac:dyDescent="0.2">
      <c r="A73" s="156"/>
      <c r="B73" s="153"/>
      <c r="C73" s="141" t="s">
        <v>32</v>
      </c>
      <c r="D73" s="11" t="s">
        <v>223</v>
      </c>
      <c r="E73" s="14" t="s">
        <v>214</v>
      </c>
      <c r="F73" s="13">
        <v>370000</v>
      </c>
    </row>
    <row r="74" spans="1:10" ht="10.95" customHeight="1" x14ac:dyDescent="0.2">
      <c r="A74" s="156"/>
      <c r="B74" s="153"/>
      <c r="C74" s="142"/>
      <c r="D74" s="11" t="s">
        <v>223</v>
      </c>
      <c r="E74" s="14" t="s">
        <v>254</v>
      </c>
      <c r="F74" s="13">
        <v>1061377</v>
      </c>
    </row>
    <row r="75" spans="1:10" ht="10.95" customHeight="1" x14ac:dyDescent="0.2">
      <c r="A75" s="156"/>
      <c r="B75" s="153"/>
      <c r="C75" s="143"/>
      <c r="D75" s="11" t="s">
        <v>223</v>
      </c>
      <c r="E75" s="14" t="s">
        <v>255</v>
      </c>
      <c r="F75" s="12">
        <v>3243798</v>
      </c>
    </row>
    <row r="76" spans="1:10" ht="10.95" customHeight="1" x14ac:dyDescent="0.2">
      <c r="A76" s="156"/>
      <c r="B76" s="153"/>
      <c r="C76" s="141" t="s">
        <v>33</v>
      </c>
      <c r="D76" s="11" t="s">
        <v>223</v>
      </c>
      <c r="E76" s="14" t="s">
        <v>254</v>
      </c>
      <c r="F76" s="13">
        <v>1135121</v>
      </c>
    </row>
    <row r="77" spans="1:10" ht="10.95" customHeight="1" x14ac:dyDescent="0.2">
      <c r="A77" s="157"/>
      <c r="B77" s="154"/>
      <c r="C77" s="143"/>
      <c r="D77" s="11" t="s">
        <v>223</v>
      </c>
      <c r="E77" s="14" t="s">
        <v>255</v>
      </c>
      <c r="F77" s="12">
        <v>3864879</v>
      </c>
    </row>
    <row r="78" spans="1:10" ht="10.95" customHeight="1" x14ac:dyDescent="0.2">
      <c r="A78" s="148" t="s">
        <v>34</v>
      </c>
      <c r="B78" s="149">
        <v>2</v>
      </c>
      <c r="C78" s="144" t="s">
        <v>35</v>
      </c>
      <c r="D78" s="11" t="s">
        <v>204</v>
      </c>
      <c r="E78" s="11" t="s">
        <v>36</v>
      </c>
      <c r="F78" s="13">
        <v>578908</v>
      </c>
    </row>
    <row r="79" spans="1:10" ht="10.95" customHeight="1" x14ac:dyDescent="0.2">
      <c r="A79" s="148"/>
      <c r="B79" s="149"/>
      <c r="C79" s="144"/>
      <c r="D79" s="11" t="s">
        <v>204</v>
      </c>
      <c r="E79" s="11" t="s">
        <v>37</v>
      </c>
      <c r="F79" s="13">
        <v>5401957</v>
      </c>
    </row>
    <row r="80" spans="1:10" ht="10.95" customHeight="1" x14ac:dyDescent="0.2">
      <c r="A80" s="148"/>
      <c r="B80" s="149"/>
      <c r="C80" s="144"/>
      <c r="D80" s="11" t="s">
        <v>204</v>
      </c>
      <c r="E80" s="11" t="s">
        <v>38</v>
      </c>
      <c r="F80" s="13">
        <v>3022396</v>
      </c>
    </row>
    <row r="81" spans="1:6" ht="10.95" customHeight="1" x14ac:dyDescent="0.2">
      <c r="A81" s="148"/>
      <c r="B81" s="149"/>
      <c r="C81" s="144"/>
      <c r="D81" s="11" t="s">
        <v>204</v>
      </c>
      <c r="E81" s="11" t="s">
        <v>39</v>
      </c>
      <c r="F81" s="13">
        <v>2158214</v>
      </c>
    </row>
    <row r="82" spans="1:6" ht="10.95" customHeight="1" x14ac:dyDescent="0.2">
      <c r="A82" s="148"/>
      <c r="B82" s="149"/>
      <c r="C82" s="144"/>
      <c r="D82" s="11" t="s">
        <v>204</v>
      </c>
      <c r="E82" s="11" t="s">
        <v>40</v>
      </c>
      <c r="F82" s="13">
        <v>600217</v>
      </c>
    </row>
    <row r="83" spans="1:6" ht="10.95" customHeight="1" x14ac:dyDescent="0.2">
      <c r="A83" s="148"/>
      <c r="B83" s="149"/>
      <c r="C83" s="144"/>
      <c r="D83" s="11" t="s">
        <v>204</v>
      </c>
      <c r="E83" s="11" t="s">
        <v>41</v>
      </c>
      <c r="F83" s="13">
        <v>242656</v>
      </c>
    </row>
    <row r="84" spans="1:6" ht="10.95" customHeight="1" x14ac:dyDescent="0.2">
      <c r="A84" s="148"/>
      <c r="B84" s="149"/>
      <c r="C84" s="144" t="s">
        <v>42</v>
      </c>
      <c r="D84" s="11" t="s">
        <v>204</v>
      </c>
      <c r="E84" s="11" t="s">
        <v>36</v>
      </c>
      <c r="F84" s="13">
        <v>3053040</v>
      </c>
    </row>
    <row r="85" spans="1:6" ht="10.95" customHeight="1" x14ac:dyDescent="0.2">
      <c r="A85" s="148"/>
      <c r="B85" s="149"/>
      <c r="C85" s="144"/>
      <c r="D85" s="11" t="s">
        <v>204</v>
      </c>
      <c r="E85" s="11" t="s">
        <v>37</v>
      </c>
      <c r="F85" s="13">
        <v>28488805</v>
      </c>
    </row>
    <row r="86" spans="1:6" ht="10.95" customHeight="1" x14ac:dyDescent="0.2">
      <c r="A86" s="148"/>
      <c r="B86" s="149"/>
      <c r="C86" s="144"/>
      <c r="D86" s="11" t="s">
        <v>204</v>
      </c>
      <c r="E86" s="11" t="s">
        <v>38</v>
      </c>
      <c r="F86" s="13">
        <v>15939497</v>
      </c>
    </row>
    <row r="87" spans="1:6" ht="10.95" customHeight="1" x14ac:dyDescent="0.2">
      <c r="A87" s="148"/>
      <c r="B87" s="149"/>
      <c r="C87" s="144"/>
      <c r="D87" s="11" t="s">
        <v>204</v>
      </c>
      <c r="E87" s="11" t="s">
        <v>39</v>
      </c>
      <c r="F87" s="13">
        <v>11381974</v>
      </c>
    </row>
    <row r="88" spans="1:6" ht="10.95" customHeight="1" x14ac:dyDescent="0.2">
      <c r="A88" s="148"/>
      <c r="B88" s="149"/>
      <c r="C88" s="144"/>
      <c r="D88" s="11" t="s">
        <v>204</v>
      </c>
      <c r="E88" s="11" t="s">
        <v>40</v>
      </c>
      <c r="F88" s="13">
        <v>3165423</v>
      </c>
    </row>
    <row r="89" spans="1:6" ht="10.95" customHeight="1" x14ac:dyDescent="0.2">
      <c r="A89" s="148"/>
      <c r="B89" s="149"/>
      <c r="C89" s="144"/>
      <c r="D89" s="11" t="s">
        <v>204</v>
      </c>
      <c r="E89" s="11" t="s">
        <v>41</v>
      </c>
      <c r="F89" s="13">
        <v>1279717</v>
      </c>
    </row>
    <row r="90" spans="1:6" ht="10.95" customHeight="1" x14ac:dyDescent="0.2">
      <c r="A90" s="148"/>
      <c r="B90" s="149"/>
      <c r="C90" s="144" t="s">
        <v>43</v>
      </c>
      <c r="D90" s="11" t="s">
        <v>204</v>
      </c>
      <c r="E90" s="11" t="s">
        <v>36</v>
      </c>
      <c r="F90" s="13">
        <v>3525198</v>
      </c>
    </row>
    <row r="91" spans="1:6" ht="10.95" customHeight="1" x14ac:dyDescent="0.2">
      <c r="A91" s="148"/>
      <c r="B91" s="149"/>
      <c r="C91" s="144"/>
      <c r="D91" s="11" t="s">
        <v>204</v>
      </c>
      <c r="E91" s="11" t="s">
        <v>37</v>
      </c>
      <c r="F91" s="13">
        <v>32894651</v>
      </c>
    </row>
    <row r="92" spans="1:6" ht="10.95" customHeight="1" x14ac:dyDescent="0.2">
      <c r="A92" s="148"/>
      <c r="B92" s="149"/>
      <c r="C92" s="144"/>
      <c r="D92" s="11" t="s">
        <v>204</v>
      </c>
      <c r="E92" s="11" t="s">
        <v>38</v>
      </c>
      <c r="F92" s="13">
        <v>18404569</v>
      </c>
    </row>
    <row r="93" spans="1:6" ht="10.95" customHeight="1" x14ac:dyDescent="0.2">
      <c r="A93" s="148"/>
      <c r="B93" s="149"/>
      <c r="C93" s="144"/>
      <c r="D93" s="11" t="s">
        <v>204</v>
      </c>
      <c r="E93" s="11" t="s">
        <v>39</v>
      </c>
      <c r="F93" s="13">
        <v>13142217</v>
      </c>
    </row>
    <row r="94" spans="1:6" ht="10.95" customHeight="1" x14ac:dyDescent="0.2">
      <c r="A94" s="148"/>
      <c r="B94" s="149"/>
      <c r="C94" s="144"/>
      <c r="D94" s="11" t="s">
        <v>204</v>
      </c>
      <c r="E94" s="11" t="s">
        <v>40</v>
      </c>
      <c r="F94" s="13">
        <v>3654961</v>
      </c>
    </row>
    <row r="95" spans="1:6" ht="10.95" customHeight="1" x14ac:dyDescent="0.2">
      <c r="A95" s="148"/>
      <c r="B95" s="149"/>
      <c r="C95" s="144"/>
      <c r="D95" s="11" t="s">
        <v>204</v>
      </c>
      <c r="E95" s="11" t="s">
        <v>41</v>
      </c>
      <c r="F95" s="13">
        <v>1477627</v>
      </c>
    </row>
    <row r="96" spans="1:6" ht="10.95" customHeight="1" x14ac:dyDescent="0.2">
      <c r="A96" s="148" t="s">
        <v>44</v>
      </c>
      <c r="B96" s="149">
        <v>3</v>
      </c>
      <c r="C96" s="144" t="s">
        <v>45</v>
      </c>
      <c r="D96" s="11" t="s">
        <v>203</v>
      </c>
      <c r="E96" s="14" t="s">
        <v>46</v>
      </c>
      <c r="F96" s="13">
        <v>15600000</v>
      </c>
    </row>
    <row r="97" spans="1:6" ht="10.95" customHeight="1" x14ac:dyDescent="0.2">
      <c r="A97" s="148"/>
      <c r="B97" s="149"/>
      <c r="C97" s="144"/>
      <c r="D97" s="11" t="s">
        <v>203</v>
      </c>
      <c r="E97" s="14" t="s">
        <v>47</v>
      </c>
      <c r="F97" s="13">
        <v>116510883</v>
      </c>
    </row>
    <row r="98" spans="1:6" ht="10.95" customHeight="1" x14ac:dyDescent="0.2">
      <c r="A98" s="148"/>
      <c r="B98" s="149"/>
      <c r="C98" s="72" t="s">
        <v>48</v>
      </c>
      <c r="D98" s="11" t="s">
        <v>203</v>
      </c>
      <c r="E98" s="11">
        <v>107</v>
      </c>
      <c r="F98" s="13">
        <v>118610885</v>
      </c>
    </row>
    <row r="99" spans="1:6" ht="10.95" customHeight="1" x14ac:dyDescent="0.2">
      <c r="A99" s="148" t="s">
        <v>49</v>
      </c>
      <c r="B99" s="149">
        <v>4</v>
      </c>
      <c r="C99" s="141" t="s">
        <v>50</v>
      </c>
      <c r="D99" s="11" t="s">
        <v>202</v>
      </c>
      <c r="E99" s="11">
        <v>134</v>
      </c>
      <c r="F99" s="13">
        <v>4612221</v>
      </c>
    </row>
    <row r="100" spans="1:6" ht="10.95" customHeight="1" x14ac:dyDescent="0.2">
      <c r="A100" s="148"/>
      <c r="B100" s="149"/>
      <c r="C100" s="143"/>
      <c r="D100" s="11" t="s">
        <v>202</v>
      </c>
      <c r="E100" s="11">
        <v>136</v>
      </c>
      <c r="F100" s="13">
        <v>3387779</v>
      </c>
    </row>
    <row r="101" spans="1:6" ht="10.95" customHeight="1" x14ac:dyDescent="0.2">
      <c r="A101" s="148"/>
      <c r="B101" s="149"/>
      <c r="C101" s="141" t="s">
        <v>52</v>
      </c>
      <c r="D101" s="11" t="s">
        <v>202</v>
      </c>
      <c r="E101" s="11">
        <v>134</v>
      </c>
      <c r="F101" s="13">
        <v>34869217</v>
      </c>
    </row>
    <row r="102" spans="1:6" ht="10.95" customHeight="1" x14ac:dyDescent="0.2">
      <c r="A102" s="148"/>
      <c r="B102" s="149"/>
      <c r="C102" s="143"/>
      <c r="D102" s="11" t="s">
        <v>202</v>
      </c>
      <c r="E102" s="11">
        <v>136</v>
      </c>
      <c r="F102" s="13">
        <v>25612221</v>
      </c>
    </row>
    <row r="103" spans="1:6" ht="10.95" customHeight="1" x14ac:dyDescent="0.2">
      <c r="A103" s="148"/>
      <c r="B103" s="149"/>
      <c r="C103" s="72" t="s">
        <v>53</v>
      </c>
      <c r="D103" s="11" t="s">
        <v>224</v>
      </c>
      <c r="E103" s="11">
        <v>139</v>
      </c>
      <c r="F103" s="13">
        <v>3027511</v>
      </c>
    </row>
    <row r="104" spans="1:6" ht="10.95" customHeight="1" x14ac:dyDescent="0.2">
      <c r="A104" s="148"/>
      <c r="B104" s="149"/>
      <c r="C104" s="72" t="s">
        <v>54</v>
      </c>
      <c r="D104" s="11" t="s">
        <v>225</v>
      </c>
      <c r="E104" s="11">
        <v>142</v>
      </c>
      <c r="F104" s="13">
        <v>11500000</v>
      </c>
    </row>
    <row r="105" spans="1:6" ht="10.95" customHeight="1" x14ac:dyDescent="0.2">
      <c r="A105" s="148"/>
      <c r="B105" s="149"/>
      <c r="C105" s="72" t="s">
        <v>55</v>
      </c>
      <c r="D105" s="11" t="s">
        <v>226</v>
      </c>
      <c r="E105" s="11">
        <v>147</v>
      </c>
      <c r="F105" s="13">
        <v>13015738</v>
      </c>
    </row>
    <row r="106" spans="1:6" ht="10.95" customHeight="1" x14ac:dyDescent="0.2">
      <c r="A106" s="148"/>
      <c r="B106" s="149"/>
      <c r="C106" s="72" t="s">
        <v>56</v>
      </c>
      <c r="D106" s="11" t="s">
        <v>226</v>
      </c>
      <c r="E106" s="11">
        <v>146</v>
      </c>
      <c r="F106" s="13">
        <v>6649328</v>
      </c>
    </row>
    <row r="107" spans="1:6" ht="10.95" customHeight="1" x14ac:dyDescent="0.2">
      <c r="A107" s="148"/>
      <c r="B107" s="149"/>
      <c r="C107" s="72" t="s">
        <v>57</v>
      </c>
      <c r="D107" s="11" t="s">
        <v>205</v>
      </c>
      <c r="E107" s="11">
        <v>148</v>
      </c>
      <c r="F107" s="13">
        <v>43664106</v>
      </c>
    </row>
    <row r="108" spans="1:6" ht="10.95" customHeight="1" x14ac:dyDescent="0.2">
      <c r="A108" s="148"/>
      <c r="B108" s="149"/>
      <c r="C108" s="141" t="s">
        <v>58</v>
      </c>
      <c r="D108" s="11" t="s">
        <v>205</v>
      </c>
      <c r="E108" s="73">
        <v>136</v>
      </c>
      <c r="F108" s="13">
        <v>6000000</v>
      </c>
    </row>
    <row r="109" spans="1:6" ht="10.95" customHeight="1" x14ac:dyDescent="0.2">
      <c r="A109" s="148"/>
      <c r="B109" s="149"/>
      <c r="C109" s="143"/>
      <c r="D109" s="11" t="s">
        <v>205</v>
      </c>
      <c r="E109" s="73">
        <v>149</v>
      </c>
      <c r="F109" s="13">
        <v>106638641</v>
      </c>
    </row>
    <row r="110" spans="1:6" ht="10.95" customHeight="1" x14ac:dyDescent="0.2">
      <c r="A110" s="148"/>
      <c r="B110" s="149"/>
      <c r="C110" s="72" t="s">
        <v>59</v>
      </c>
      <c r="D110" s="11" t="s">
        <v>227</v>
      </c>
      <c r="E110" s="11">
        <v>151</v>
      </c>
      <c r="F110" s="13">
        <v>44757916</v>
      </c>
    </row>
    <row r="111" spans="1:6" ht="10.95" customHeight="1" x14ac:dyDescent="0.2">
      <c r="A111" s="148"/>
      <c r="B111" s="149"/>
      <c r="C111" s="72" t="s">
        <v>60</v>
      </c>
      <c r="D111" s="11" t="s">
        <v>227</v>
      </c>
      <c r="E111" s="11">
        <v>151</v>
      </c>
      <c r="F111" s="13">
        <v>12585972</v>
      </c>
    </row>
    <row r="112" spans="1:6" ht="10.95" customHeight="1" x14ac:dyDescent="0.2">
      <c r="A112" s="148"/>
      <c r="B112" s="149"/>
      <c r="C112" s="141" t="s">
        <v>61</v>
      </c>
      <c r="D112" s="11" t="s">
        <v>206</v>
      </c>
      <c r="E112" s="73">
        <v>152</v>
      </c>
      <c r="F112" s="13">
        <v>3027512</v>
      </c>
    </row>
    <row r="113" spans="1:6" ht="10.95" customHeight="1" x14ac:dyDescent="0.2">
      <c r="A113" s="148"/>
      <c r="B113" s="149"/>
      <c r="C113" s="143"/>
      <c r="D113" s="11" t="s">
        <v>206</v>
      </c>
      <c r="E113" s="73">
        <v>153</v>
      </c>
      <c r="F113" s="13">
        <v>17554061</v>
      </c>
    </row>
    <row r="114" spans="1:6" ht="10.95" customHeight="1" x14ac:dyDescent="0.2">
      <c r="A114" s="148"/>
      <c r="B114" s="149"/>
      <c r="C114" s="117" t="s">
        <v>62</v>
      </c>
      <c r="D114" s="11" t="s">
        <v>206</v>
      </c>
      <c r="E114" s="73">
        <v>153</v>
      </c>
      <c r="F114" s="13">
        <v>3000000</v>
      </c>
    </row>
    <row r="115" spans="1:6" ht="10.95" customHeight="1" x14ac:dyDescent="0.2">
      <c r="A115" s="148"/>
      <c r="B115" s="149"/>
      <c r="C115" s="72" t="s">
        <v>63</v>
      </c>
      <c r="D115" s="11" t="s">
        <v>206</v>
      </c>
      <c r="E115" s="11">
        <v>138</v>
      </c>
      <c r="F115" s="13">
        <v>11666027</v>
      </c>
    </row>
    <row r="116" spans="1:6" ht="10.95" customHeight="1" x14ac:dyDescent="0.2">
      <c r="A116" s="148"/>
      <c r="B116" s="149"/>
      <c r="C116" s="117" t="s">
        <v>64</v>
      </c>
      <c r="D116" s="11" t="s">
        <v>257</v>
      </c>
      <c r="E116" s="11">
        <v>157</v>
      </c>
      <c r="F116" s="13">
        <v>6994114</v>
      </c>
    </row>
    <row r="117" spans="1:6" ht="10.95" customHeight="1" x14ac:dyDescent="0.2">
      <c r="A117" s="148"/>
      <c r="B117" s="149"/>
      <c r="C117" s="117" t="s">
        <v>65</v>
      </c>
      <c r="D117" s="11" t="s">
        <v>257</v>
      </c>
      <c r="E117" s="11">
        <v>157</v>
      </c>
      <c r="F117" s="13">
        <v>5006056</v>
      </c>
    </row>
    <row r="118" spans="1:6" ht="10.95" customHeight="1" x14ac:dyDescent="0.2">
      <c r="A118" s="148"/>
      <c r="B118" s="149"/>
      <c r="C118" s="117" t="s">
        <v>66</v>
      </c>
      <c r="D118" s="11" t="s">
        <v>257</v>
      </c>
      <c r="E118" s="11">
        <v>157</v>
      </c>
      <c r="F118" s="13">
        <v>6118512</v>
      </c>
    </row>
    <row r="119" spans="1:6" ht="10.95" customHeight="1" x14ac:dyDescent="0.2">
      <c r="A119" s="148"/>
      <c r="B119" s="149"/>
      <c r="C119" s="117" t="s">
        <v>67</v>
      </c>
      <c r="D119" s="11" t="s">
        <v>258</v>
      </c>
      <c r="E119" s="11">
        <v>158</v>
      </c>
      <c r="F119" s="13">
        <v>62050221</v>
      </c>
    </row>
    <row r="120" spans="1:6" ht="10.95" customHeight="1" x14ac:dyDescent="0.2">
      <c r="A120" s="148"/>
      <c r="B120" s="149"/>
      <c r="C120" s="117" t="s">
        <v>68</v>
      </c>
      <c r="D120" s="11" t="s">
        <v>258</v>
      </c>
      <c r="E120" s="11">
        <v>158</v>
      </c>
      <c r="F120" s="13">
        <v>12000000</v>
      </c>
    </row>
    <row r="121" spans="1:6" ht="10.95" customHeight="1" x14ac:dyDescent="0.2">
      <c r="A121" s="148"/>
      <c r="B121" s="149"/>
      <c r="C121" s="117" t="s">
        <v>69</v>
      </c>
      <c r="D121" s="11" t="s">
        <v>258</v>
      </c>
      <c r="E121" s="11">
        <v>158</v>
      </c>
      <c r="F121" s="13">
        <v>15000000</v>
      </c>
    </row>
    <row r="122" spans="1:6" ht="10.95" customHeight="1" x14ac:dyDescent="0.2">
      <c r="A122" s="148"/>
      <c r="B122" s="149"/>
      <c r="C122" s="145" t="s">
        <v>70</v>
      </c>
      <c r="D122" s="11" t="s">
        <v>258</v>
      </c>
      <c r="E122" s="11">
        <v>158</v>
      </c>
      <c r="F122" s="13">
        <v>3200000</v>
      </c>
    </row>
    <row r="123" spans="1:6" ht="10.95" customHeight="1" x14ac:dyDescent="0.2">
      <c r="A123" s="148"/>
      <c r="B123" s="149"/>
      <c r="C123" s="147"/>
      <c r="D123" s="11" t="s">
        <v>258</v>
      </c>
      <c r="E123" s="11">
        <v>161</v>
      </c>
      <c r="F123" s="13">
        <v>6800000</v>
      </c>
    </row>
    <row r="124" spans="1:6" ht="10.95" customHeight="1" x14ac:dyDescent="0.2">
      <c r="A124" s="148"/>
      <c r="B124" s="149"/>
      <c r="C124" s="117" t="s">
        <v>71</v>
      </c>
      <c r="D124" s="11" t="s">
        <v>259</v>
      </c>
      <c r="E124" s="11">
        <v>163</v>
      </c>
      <c r="F124" s="13">
        <v>8500000</v>
      </c>
    </row>
    <row r="125" spans="1:6" ht="10.95" customHeight="1" x14ac:dyDescent="0.2">
      <c r="A125" s="148" t="s">
        <v>72</v>
      </c>
      <c r="B125" s="150">
        <v>4</v>
      </c>
      <c r="C125" s="72" t="s">
        <v>73</v>
      </c>
      <c r="D125" s="11" t="s">
        <v>207</v>
      </c>
      <c r="E125" s="11">
        <v>121</v>
      </c>
      <c r="F125" s="13">
        <v>10114028</v>
      </c>
    </row>
    <row r="126" spans="1:6" ht="10.95" customHeight="1" x14ac:dyDescent="0.2">
      <c r="A126" s="148"/>
      <c r="B126" s="150"/>
      <c r="C126" s="141" t="s">
        <v>74</v>
      </c>
      <c r="D126" s="11" t="s">
        <v>207</v>
      </c>
      <c r="E126" s="11">
        <v>122</v>
      </c>
      <c r="F126" s="13">
        <v>9632407</v>
      </c>
    </row>
    <row r="127" spans="1:6" ht="10.95" customHeight="1" x14ac:dyDescent="0.2">
      <c r="A127" s="148"/>
      <c r="B127" s="150"/>
      <c r="C127" s="143"/>
      <c r="D127" s="11" t="s">
        <v>207</v>
      </c>
      <c r="E127" s="11">
        <v>124</v>
      </c>
      <c r="F127" s="13">
        <v>20000000</v>
      </c>
    </row>
    <row r="128" spans="1:6" ht="10.95" customHeight="1" x14ac:dyDescent="0.2">
      <c r="A128" s="148"/>
      <c r="B128" s="150"/>
      <c r="C128" s="117" t="s">
        <v>75</v>
      </c>
      <c r="D128" s="11" t="s">
        <v>260</v>
      </c>
      <c r="E128" s="11">
        <v>127</v>
      </c>
      <c r="F128" s="13">
        <v>16000000</v>
      </c>
    </row>
    <row r="129" spans="1:6" ht="10.95" customHeight="1" x14ac:dyDescent="0.2">
      <c r="A129" s="148"/>
      <c r="B129" s="150"/>
      <c r="C129" s="117" t="s">
        <v>76</v>
      </c>
      <c r="D129" s="11" t="s">
        <v>260</v>
      </c>
      <c r="E129" s="11">
        <v>127</v>
      </c>
      <c r="F129" s="13">
        <v>24000000</v>
      </c>
    </row>
    <row r="130" spans="1:6" ht="10.95" customHeight="1" x14ac:dyDescent="0.2">
      <c r="A130" s="148"/>
      <c r="B130" s="150"/>
      <c r="C130" s="117" t="s">
        <v>77</v>
      </c>
      <c r="D130" s="11" t="s">
        <v>260</v>
      </c>
      <c r="E130" s="11">
        <v>127</v>
      </c>
      <c r="F130" s="13">
        <v>10000000</v>
      </c>
    </row>
    <row r="131" spans="1:6" ht="10.95" customHeight="1" x14ac:dyDescent="0.2">
      <c r="A131" s="148"/>
      <c r="B131" s="150"/>
      <c r="C131" s="117" t="s">
        <v>78</v>
      </c>
      <c r="D131" s="11" t="s">
        <v>260</v>
      </c>
      <c r="E131" s="11">
        <v>127</v>
      </c>
      <c r="F131" s="13">
        <v>5000000</v>
      </c>
    </row>
    <row r="132" spans="1:6" ht="10.95" customHeight="1" x14ac:dyDescent="0.2">
      <c r="A132" s="148"/>
      <c r="B132" s="150"/>
      <c r="C132" s="145" t="s">
        <v>80</v>
      </c>
      <c r="D132" s="11" t="s">
        <v>261</v>
      </c>
      <c r="E132" s="11">
        <v>128</v>
      </c>
      <c r="F132" s="13">
        <v>6527114.3207801562</v>
      </c>
    </row>
    <row r="133" spans="1:6" ht="10.95" customHeight="1" x14ac:dyDescent="0.2">
      <c r="A133" s="148"/>
      <c r="B133" s="150"/>
      <c r="C133" s="147"/>
      <c r="D133" s="11" t="s">
        <v>261</v>
      </c>
      <c r="E133" s="11">
        <v>129</v>
      </c>
      <c r="F133" s="13">
        <f>3689100+30741</f>
        <v>3719841</v>
      </c>
    </row>
    <row r="134" spans="1:6" ht="10.95" customHeight="1" x14ac:dyDescent="0.2">
      <c r="A134" s="148"/>
      <c r="B134" s="150"/>
      <c r="C134" s="146" t="s">
        <v>81</v>
      </c>
      <c r="D134" s="11" t="s">
        <v>261</v>
      </c>
      <c r="E134" s="11">
        <v>128</v>
      </c>
      <c r="F134" s="13">
        <v>7977824</v>
      </c>
    </row>
    <row r="135" spans="1:6" ht="10.95" customHeight="1" x14ac:dyDescent="0.2">
      <c r="A135" s="148"/>
      <c r="B135" s="150"/>
      <c r="C135" s="147"/>
      <c r="D135" s="11" t="s">
        <v>261</v>
      </c>
      <c r="E135" s="11">
        <v>129</v>
      </c>
      <c r="F135" s="13">
        <v>4546233</v>
      </c>
    </row>
    <row r="136" spans="1:6" ht="10.95" customHeight="1" x14ac:dyDescent="0.2">
      <c r="A136" s="148"/>
      <c r="B136" s="150"/>
      <c r="C136" s="144" t="s">
        <v>82</v>
      </c>
      <c r="D136" s="11" t="s">
        <v>208</v>
      </c>
      <c r="E136" s="11">
        <v>166</v>
      </c>
      <c r="F136" s="13">
        <v>23959409</v>
      </c>
    </row>
    <row r="137" spans="1:6" ht="10.95" customHeight="1" x14ac:dyDescent="0.2">
      <c r="A137" s="148"/>
      <c r="B137" s="150"/>
      <c r="C137" s="144"/>
      <c r="D137" s="11" t="s">
        <v>208</v>
      </c>
      <c r="E137" s="11">
        <v>172</v>
      </c>
      <c r="F137" s="13">
        <v>1261022</v>
      </c>
    </row>
    <row r="138" spans="1:6" ht="10.95" customHeight="1" x14ac:dyDescent="0.2">
      <c r="A138" s="148"/>
      <c r="B138" s="150"/>
      <c r="C138" s="117" t="s">
        <v>83</v>
      </c>
      <c r="D138" s="11" t="s">
        <v>208</v>
      </c>
      <c r="E138" s="11">
        <v>165</v>
      </c>
      <c r="F138" s="13">
        <v>51135797</v>
      </c>
    </row>
    <row r="139" spans="1:6" ht="10.95" customHeight="1" x14ac:dyDescent="0.2">
      <c r="A139" s="148"/>
      <c r="B139" s="150"/>
      <c r="C139" s="117" t="s">
        <v>84</v>
      </c>
      <c r="D139" s="11" t="s">
        <v>208</v>
      </c>
      <c r="E139" s="11">
        <v>165</v>
      </c>
      <c r="F139" s="13">
        <v>10000000</v>
      </c>
    </row>
    <row r="140" spans="1:6" ht="10.95" customHeight="1" x14ac:dyDescent="0.2">
      <c r="A140" s="148" t="s">
        <v>85</v>
      </c>
      <c r="B140" s="149">
        <v>5</v>
      </c>
      <c r="C140" s="151" t="s">
        <v>86</v>
      </c>
      <c r="D140" s="11" t="s">
        <v>209</v>
      </c>
      <c r="E140" s="11">
        <v>168</v>
      </c>
      <c r="F140" s="13">
        <v>43000000</v>
      </c>
    </row>
    <row r="141" spans="1:6" ht="10.95" customHeight="1" x14ac:dyDescent="0.2">
      <c r="A141" s="148"/>
      <c r="B141" s="149"/>
      <c r="C141" s="151"/>
      <c r="D141" s="11" t="s">
        <v>209</v>
      </c>
      <c r="E141" s="11">
        <v>169</v>
      </c>
      <c r="F141" s="13">
        <v>2000000</v>
      </c>
    </row>
    <row r="142" spans="1:6" ht="10.95" customHeight="1" x14ac:dyDescent="0.2">
      <c r="A142" s="148" t="s">
        <v>87</v>
      </c>
      <c r="B142" s="149" t="s">
        <v>217</v>
      </c>
      <c r="C142" s="144" t="s">
        <v>88</v>
      </c>
      <c r="D142" s="11" t="s">
        <v>210</v>
      </c>
      <c r="E142" s="11">
        <v>179</v>
      </c>
      <c r="F142" s="13">
        <v>1257500</v>
      </c>
    </row>
    <row r="143" spans="1:6" ht="10.95" customHeight="1" x14ac:dyDescent="0.2">
      <c r="A143" s="148"/>
      <c r="B143" s="149"/>
      <c r="C143" s="144"/>
      <c r="D143" s="11" t="s">
        <v>210</v>
      </c>
      <c r="E143" s="11">
        <v>180</v>
      </c>
      <c r="F143" s="13">
        <v>16889508</v>
      </c>
    </row>
    <row r="144" spans="1:6" ht="10.95" customHeight="1" x14ac:dyDescent="0.2">
      <c r="A144" s="148"/>
      <c r="B144" s="149"/>
      <c r="C144" s="144"/>
      <c r="D144" s="11" t="s">
        <v>210</v>
      </c>
      <c r="E144" s="11">
        <v>181</v>
      </c>
      <c r="F144" s="13">
        <v>1435503</v>
      </c>
    </row>
    <row r="145" spans="1:6" ht="10.95" customHeight="1" x14ac:dyDescent="0.2">
      <c r="A145" s="148"/>
      <c r="B145" s="149"/>
      <c r="C145" s="144"/>
      <c r="D145" s="11" t="s">
        <v>210</v>
      </c>
      <c r="E145" s="11">
        <v>182</v>
      </c>
      <c r="F145" s="13">
        <v>574201</v>
      </c>
    </row>
    <row r="146" spans="1:6" ht="10.95" customHeight="1" x14ac:dyDescent="0.2">
      <c r="A146" s="148" t="s">
        <v>89</v>
      </c>
      <c r="B146" s="149" t="s">
        <v>217</v>
      </c>
      <c r="C146" s="144" t="s">
        <v>90</v>
      </c>
      <c r="D146" s="11" t="s">
        <v>210</v>
      </c>
      <c r="E146" s="11">
        <v>179</v>
      </c>
      <c r="F146" s="13">
        <v>3122500</v>
      </c>
    </row>
    <row r="147" spans="1:6" ht="10.95" customHeight="1" x14ac:dyDescent="0.2">
      <c r="A147" s="148"/>
      <c r="B147" s="149"/>
      <c r="C147" s="144"/>
      <c r="D147" s="11" t="s">
        <v>210</v>
      </c>
      <c r="E147" s="11">
        <v>180</v>
      </c>
      <c r="F147" s="13">
        <v>41938341</v>
      </c>
    </row>
    <row r="148" spans="1:6" ht="10.95" customHeight="1" x14ac:dyDescent="0.2">
      <c r="A148" s="148"/>
      <c r="B148" s="149"/>
      <c r="C148" s="144"/>
      <c r="D148" s="11" t="s">
        <v>210</v>
      </c>
      <c r="E148" s="11">
        <v>181</v>
      </c>
      <c r="F148" s="13">
        <v>3564497</v>
      </c>
    </row>
    <row r="149" spans="1:6" ht="10.95" customHeight="1" x14ac:dyDescent="0.2">
      <c r="A149" s="148"/>
      <c r="B149" s="149"/>
      <c r="C149" s="144"/>
      <c r="D149" s="11" t="s">
        <v>210</v>
      </c>
      <c r="E149" s="11">
        <v>182</v>
      </c>
      <c r="F149" s="13">
        <v>1425799</v>
      </c>
    </row>
    <row r="150" spans="1:6" x14ac:dyDescent="0.2">
      <c r="F150" s="17"/>
    </row>
    <row r="151" spans="1:6" x14ac:dyDescent="0.2">
      <c r="F151" s="17"/>
    </row>
  </sheetData>
  <mergeCells count="54">
    <mergeCell ref="C76:C77"/>
    <mergeCell ref="C73:C75"/>
    <mergeCell ref="C5:C13"/>
    <mergeCell ref="C38:C41"/>
    <mergeCell ref="C14:C22"/>
    <mergeCell ref="C23:C26"/>
    <mergeCell ref="C27:C28"/>
    <mergeCell ref="C29:C33"/>
    <mergeCell ref="C34:C37"/>
    <mergeCell ref="A5:A28"/>
    <mergeCell ref="B5:B28"/>
    <mergeCell ref="A78:A95"/>
    <mergeCell ref="B78:B95"/>
    <mergeCell ref="B29:B77"/>
    <mergeCell ref="A29:A77"/>
    <mergeCell ref="B142:B145"/>
    <mergeCell ref="A96:A98"/>
    <mergeCell ref="B96:B98"/>
    <mergeCell ref="C99:C100"/>
    <mergeCell ref="C101:C102"/>
    <mergeCell ref="C132:C133"/>
    <mergeCell ref="C134:C135"/>
    <mergeCell ref="A146:A149"/>
    <mergeCell ref="B146:B149"/>
    <mergeCell ref="C46:C49"/>
    <mergeCell ref="C122:C123"/>
    <mergeCell ref="A125:A139"/>
    <mergeCell ref="B125:B139"/>
    <mergeCell ref="C140:C141"/>
    <mergeCell ref="C142:C145"/>
    <mergeCell ref="C108:C109"/>
    <mergeCell ref="C112:C113"/>
    <mergeCell ref="A99:A124"/>
    <mergeCell ref="B99:B124"/>
    <mergeCell ref="C126:C127"/>
    <mergeCell ref="A140:A141"/>
    <mergeCell ref="B140:B141"/>
    <mergeCell ref="A142:A145"/>
    <mergeCell ref="D1:F1"/>
    <mergeCell ref="C42:C44"/>
    <mergeCell ref="C146:C149"/>
    <mergeCell ref="C136:C137"/>
    <mergeCell ref="C96:C97"/>
    <mergeCell ref="C58:C59"/>
    <mergeCell ref="C64:C69"/>
    <mergeCell ref="C70:C72"/>
    <mergeCell ref="C50:C53"/>
    <mergeCell ref="C54:C55"/>
    <mergeCell ref="C56:C57"/>
    <mergeCell ref="C60:C61"/>
    <mergeCell ref="C62:C63"/>
    <mergeCell ref="C78:C83"/>
    <mergeCell ref="C84:C89"/>
    <mergeCell ref="C90:C9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2A5E4-E42D-4537-8B8F-8F6560297F81}">
  <dimension ref="A1:L142"/>
  <sheetViews>
    <sheetView workbookViewId="0">
      <selection activeCell="H53" sqref="H53"/>
    </sheetView>
  </sheetViews>
  <sheetFormatPr defaultRowHeight="10.199999999999999" x14ac:dyDescent="0.2"/>
  <cols>
    <col min="1" max="1" width="9.44140625" style="15" bestFit="1" customWidth="1"/>
    <col min="2" max="2" width="6.77734375" style="15" bestFit="1" customWidth="1"/>
    <col min="3" max="3" width="10.88671875" style="16" customWidth="1"/>
    <col min="4" max="4" width="9.44140625" style="16" bestFit="1" customWidth="1"/>
    <col min="5" max="5" width="8.77734375" style="16" bestFit="1" customWidth="1"/>
    <col min="6" max="6" width="10" style="18" bestFit="1" customWidth="1"/>
    <col min="7" max="7" width="10.6640625" style="18" bestFit="1" customWidth="1"/>
    <col min="8" max="8" width="9.33203125" style="18" bestFit="1" customWidth="1"/>
    <col min="9" max="9" width="8.88671875" style="105"/>
    <col min="10" max="10" width="10.109375" style="18" customWidth="1"/>
    <col min="11" max="11" width="5" style="18" customWidth="1"/>
    <col min="12" max="16384" width="8.88671875" style="10"/>
  </cols>
  <sheetData>
    <row r="1" spans="1:11" s="3" customFormat="1" ht="26.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11"/>
      <c r="H1" s="111"/>
      <c r="I1" s="114"/>
      <c r="J1" s="111"/>
      <c r="K1" s="111"/>
    </row>
    <row r="2" spans="1:11" s="6" customFormat="1" ht="9" x14ac:dyDescent="0.3">
      <c r="A2" s="4" t="s">
        <v>6</v>
      </c>
      <c r="B2" s="4" t="s">
        <v>6</v>
      </c>
      <c r="C2" s="4" t="s">
        <v>6</v>
      </c>
      <c r="D2" s="4" t="s">
        <v>6</v>
      </c>
      <c r="E2" s="4" t="s">
        <v>7</v>
      </c>
      <c r="F2" s="5" t="s">
        <v>8</v>
      </c>
      <c r="G2" s="112"/>
      <c r="H2" s="112"/>
      <c r="I2" s="115"/>
      <c r="J2" s="112"/>
      <c r="K2" s="112"/>
    </row>
    <row r="3" spans="1:11" ht="6.6" customHeight="1" x14ac:dyDescent="0.2">
      <c r="A3" s="7"/>
      <c r="B3" s="7"/>
      <c r="C3" s="8"/>
      <c r="D3" s="8"/>
      <c r="E3" s="8"/>
      <c r="F3" s="9"/>
    </row>
    <row r="4" spans="1:11" ht="10.199999999999999" hidden="1" customHeight="1" x14ac:dyDescent="0.2">
      <c r="A4" s="148" t="s">
        <v>9</v>
      </c>
      <c r="B4" s="149">
        <v>1</v>
      </c>
      <c r="C4" s="107" t="s">
        <v>10</v>
      </c>
      <c r="D4" s="11"/>
      <c r="E4" s="11"/>
      <c r="F4" s="12"/>
    </row>
    <row r="5" spans="1:11" ht="10.199999999999999" customHeight="1" x14ac:dyDescent="0.2">
      <c r="A5" s="148"/>
      <c r="B5" s="149"/>
      <c r="C5" s="141" t="s">
        <v>11</v>
      </c>
      <c r="D5" s="11" t="s">
        <v>218</v>
      </c>
      <c r="E5" s="14" t="s">
        <v>228</v>
      </c>
      <c r="F5" s="109">
        <v>1775935</v>
      </c>
    </row>
    <row r="6" spans="1:11" ht="10.199999999999999" customHeight="1" x14ac:dyDescent="0.2">
      <c r="A6" s="148"/>
      <c r="B6" s="149"/>
      <c r="C6" s="142"/>
      <c r="D6" s="11" t="s">
        <v>218</v>
      </c>
      <c r="E6" s="14" t="s">
        <v>229</v>
      </c>
      <c r="F6" s="109">
        <v>3794734</v>
      </c>
    </row>
    <row r="7" spans="1:11" ht="10.199999999999999" customHeight="1" x14ac:dyDescent="0.2">
      <c r="A7" s="148"/>
      <c r="B7" s="149"/>
      <c r="C7" s="142"/>
      <c r="D7" s="11" t="s">
        <v>218</v>
      </c>
      <c r="E7" s="14" t="s">
        <v>230</v>
      </c>
      <c r="F7" s="109">
        <v>602908</v>
      </c>
    </row>
    <row r="8" spans="1:11" ht="10.199999999999999" customHeight="1" x14ac:dyDescent="0.2">
      <c r="A8" s="148"/>
      <c r="B8" s="149"/>
      <c r="C8" s="142"/>
      <c r="D8" s="11" t="s">
        <v>218</v>
      </c>
      <c r="E8" s="14" t="s">
        <v>231</v>
      </c>
      <c r="F8" s="109">
        <v>758946</v>
      </c>
    </row>
    <row r="9" spans="1:11" ht="10.199999999999999" customHeight="1" x14ac:dyDescent="0.2">
      <c r="A9" s="148"/>
      <c r="B9" s="149"/>
      <c r="C9" s="142"/>
      <c r="D9" s="11" t="s">
        <v>218</v>
      </c>
      <c r="E9" s="14" t="s">
        <v>232</v>
      </c>
      <c r="F9" s="109">
        <v>1821472</v>
      </c>
    </row>
    <row r="10" spans="1:11" ht="10.199999999999999" customHeight="1" x14ac:dyDescent="0.2">
      <c r="A10" s="148"/>
      <c r="B10" s="149"/>
      <c r="C10" s="142"/>
      <c r="D10" s="11" t="s">
        <v>218</v>
      </c>
      <c r="E10" s="14" t="s">
        <v>233</v>
      </c>
      <c r="F10" s="109">
        <v>455368</v>
      </c>
    </row>
    <row r="11" spans="1:11" ht="10.199999999999999" customHeight="1" x14ac:dyDescent="0.2">
      <c r="A11" s="148"/>
      <c r="B11" s="149"/>
      <c r="C11" s="142"/>
      <c r="D11" s="11" t="s">
        <v>218</v>
      </c>
      <c r="E11" s="14" t="s">
        <v>234</v>
      </c>
      <c r="F11" s="109">
        <v>1517893</v>
      </c>
    </row>
    <row r="12" spans="1:11" ht="10.199999999999999" customHeight="1" x14ac:dyDescent="0.2">
      <c r="A12" s="148"/>
      <c r="B12" s="149"/>
      <c r="C12" s="142"/>
      <c r="D12" s="11" t="s">
        <v>218</v>
      </c>
      <c r="E12" s="14" t="s">
        <v>235</v>
      </c>
      <c r="F12" s="109">
        <v>3642943</v>
      </c>
    </row>
    <row r="13" spans="1:11" ht="10.199999999999999" customHeight="1" x14ac:dyDescent="0.2">
      <c r="A13" s="148"/>
      <c r="B13" s="149"/>
      <c r="C13" s="143"/>
      <c r="D13" s="11" t="s">
        <v>218</v>
      </c>
      <c r="E13" s="14" t="s">
        <v>236</v>
      </c>
      <c r="F13" s="109">
        <v>910736</v>
      </c>
    </row>
    <row r="14" spans="1:11" ht="10.199999999999999" hidden="1" customHeight="1" x14ac:dyDescent="0.2">
      <c r="A14" s="148"/>
      <c r="B14" s="149"/>
      <c r="C14" s="107" t="s">
        <v>12</v>
      </c>
      <c r="D14" s="11"/>
      <c r="E14" s="11"/>
      <c r="F14" s="12"/>
    </row>
    <row r="15" spans="1:11" ht="10.199999999999999" hidden="1" customHeight="1" x14ac:dyDescent="0.2">
      <c r="A15" s="148"/>
      <c r="B15" s="149"/>
      <c r="C15" s="107" t="s">
        <v>13</v>
      </c>
      <c r="D15" s="11"/>
      <c r="E15" s="11"/>
      <c r="F15" s="12"/>
    </row>
    <row r="16" spans="1:11" ht="10.199999999999999" customHeight="1" x14ac:dyDescent="0.2">
      <c r="A16" s="148"/>
      <c r="B16" s="149"/>
      <c r="C16" s="141" t="s">
        <v>14</v>
      </c>
      <c r="D16" s="11" t="s">
        <v>219</v>
      </c>
      <c r="E16" s="14" t="s">
        <v>237</v>
      </c>
      <c r="F16" s="12">
        <v>32090815</v>
      </c>
      <c r="G16" s="18">
        <v>1</v>
      </c>
      <c r="H16" s="18">
        <v>28210879</v>
      </c>
      <c r="I16" s="105">
        <f>H16/H20</f>
        <v>0.20481225410817094</v>
      </c>
      <c r="J16" s="18">
        <v>30615099</v>
      </c>
      <c r="K16" s="17" t="s">
        <v>241</v>
      </c>
    </row>
    <row r="17" spans="1:11" ht="10.199999999999999" customHeight="1" x14ac:dyDescent="0.2">
      <c r="A17" s="148"/>
      <c r="B17" s="149"/>
      <c r="C17" s="142"/>
      <c r="D17" s="11" t="s">
        <v>219</v>
      </c>
      <c r="E17" s="14" t="s">
        <v>238</v>
      </c>
      <c r="F17" s="12">
        <v>16755913</v>
      </c>
      <c r="G17" s="18">
        <v>2</v>
      </c>
      <c r="H17" s="18">
        <v>48619442</v>
      </c>
      <c r="I17" s="105">
        <f>H17/H20</f>
        <v>0.35297934210066545</v>
      </c>
      <c r="J17" s="18">
        <v>9212509</v>
      </c>
      <c r="K17" s="17" t="s">
        <v>242</v>
      </c>
    </row>
    <row r="18" spans="1:11" ht="10.199999999999999" customHeight="1" x14ac:dyDescent="0.2">
      <c r="A18" s="148"/>
      <c r="B18" s="149"/>
      <c r="C18" s="142"/>
      <c r="D18" s="11" t="s">
        <v>219</v>
      </c>
      <c r="E18" s="14" t="s">
        <v>239</v>
      </c>
      <c r="F18" s="12">
        <v>7693696</v>
      </c>
      <c r="G18" s="18">
        <v>3</v>
      </c>
      <c r="H18" s="18">
        <v>50909870</v>
      </c>
      <c r="I18" s="105">
        <f>H18/H20</f>
        <v>0.36960795269987684</v>
      </c>
      <c r="J18" s="18">
        <v>82912583</v>
      </c>
      <c r="K18" s="17" t="s">
        <v>243</v>
      </c>
    </row>
    <row r="19" spans="1:11" ht="10.199999999999999" customHeight="1" x14ac:dyDescent="0.2">
      <c r="A19" s="148"/>
      <c r="B19" s="149"/>
      <c r="C19" s="143"/>
      <c r="D19" s="11" t="s">
        <v>219</v>
      </c>
      <c r="E19" s="11">
        <v>172</v>
      </c>
      <c r="F19" s="12">
        <v>2590000</v>
      </c>
      <c r="G19" s="18">
        <v>4</v>
      </c>
      <c r="H19" s="18">
        <v>10000000</v>
      </c>
      <c r="I19" s="105">
        <f>H19/H20</f>
        <v>7.260045109128678E-2</v>
      </c>
      <c r="J19" s="18">
        <v>15000000</v>
      </c>
      <c r="K19" s="17" t="s">
        <v>245</v>
      </c>
    </row>
    <row r="20" spans="1:11" ht="10.199999999999999" customHeight="1" x14ac:dyDescent="0.2">
      <c r="A20" s="148"/>
      <c r="B20" s="149"/>
      <c r="C20" s="141" t="s">
        <v>15</v>
      </c>
      <c r="D20" s="11" t="s">
        <v>219</v>
      </c>
      <c r="E20" s="14" t="s">
        <v>240</v>
      </c>
      <c r="F20" s="12">
        <v>7149362</v>
      </c>
      <c r="H20" s="18">
        <f>SUM(H16:H19)</f>
        <v>137740191</v>
      </c>
      <c r="I20" s="105">
        <f t="shared" ref="I20:J20" si="0">SUM(I16:I19)</f>
        <v>1</v>
      </c>
      <c r="J20" s="18">
        <f t="shared" si="0"/>
        <v>137740191</v>
      </c>
    </row>
    <row r="21" spans="1:11" ht="10.199999999999999" customHeight="1" x14ac:dyDescent="0.2">
      <c r="A21" s="148"/>
      <c r="B21" s="149"/>
      <c r="C21" s="143"/>
      <c r="D21" s="11" t="s">
        <v>219</v>
      </c>
      <c r="E21" s="14" t="s">
        <v>238</v>
      </c>
      <c r="F21" s="12">
        <v>28597449</v>
      </c>
      <c r="H21" s="18">
        <f>H20</f>
        <v>137740191</v>
      </c>
    </row>
    <row r="22" spans="1:11" ht="10.199999999999999" customHeight="1" x14ac:dyDescent="0.2">
      <c r="A22" s="155" t="s">
        <v>16</v>
      </c>
      <c r="B22" s="152">
        <v>2</v>
      </c>
      <c r="C22" s="141" t="s">
        <v>17</v>
      </c>
      <c r="D22" s="11" t="s">
        <v>220</v>
      </c>
      <c r="E22" s="108" t="s">
        <v>241</v>
      </c>
      <c r="F22" s="12">
        <v>6270347</v>
      </c>
      <c r="H22" s="18">
        <v>54</v>
      </c>
      <c r="I22" s="105">
        <f>H16/H21</f>
        <v>0.20481225410817094</v>
      </c>
    </row>
    <row r="23" spans="1:11" ht="10.199999999999999" customHeight="1" x14ac:dyDescent="0.2">
      <c r="A23" s="156"/>
      <c r="B23" s="153"/>
      <c r="C23" s="142"/>
      <c r="D23" s="11" t="s">
        <v>220</v>
      </c>
      <c r="E23" s="108" t="s">
        <v>242</v>
      </c>
      <c r="F23" s="12">
        <v>1886835</v>
      </c>
      <c r="H23" s="18">
        <f>J19*I22</f>
        <v>3072183.8116225642</v>
      </c>
      <c r="I23" s="105">
        <f>H17/H21</f>
        <v>0.35297934210066545</v>
      </c>
    </row>
    <row r="24" spans="1:11" ht="10.199999999999999" customHeight="1" x14ac:dyDescent="0.2">
      <c r="A24" s="156"/>
      <c r="B24" s="153"/>
      <c r="C24" s="142"/>
      <c r="D24" s="11" t="s">
        <v>220</v>
      </c>
      <c r="E24" s="108" t="s">
        <v>243</v>
      </c>
      <c r="F24" s="12">
        <v>16981513</v>
      </c>
      <c r="H24" s="18">
        <f>J19*I23</f>
        <v>5294690.131509982</v>
      </c>
      <c r="I24" s="105">
        <f>H18/H21</f>
        <v>0.36960795269987684</v>
      </c>
    </row>
    <row r="25" spans="1:11" ht="10.199999999999999" customHeight="1" x14ac:dyDescent="0.2">
      <c r="A25" s="156"/>
      <c r="B25" s="153"/>
      <c r="C25" s="142"/>
      <c r="D25" s="11" t="s">
        <v>220</v>
      </c>
      <c r="E25" s="110" t="s">
        <v>244</v>
      </c>
      <c r="F25" s="12">
        <v>3634168</v>
      </c>
      <c r="G25" s="18">
        <v>3634168</v>
      </c>
      <c r="H25" s="18">
        <f>J19*I24</f>
        <v>5544119.2904981524</v>
      </c>
    </row>
    <row r="26" spans="1:11" ht="10.199999999999999" customHeight="1" x14ac:dyDescent="0.2">
      <c r="A26" s="156"/>
      <c r="B26" s="153"/>
      <c r="C26" s="143"/>
      <c r="D26" s="11" t="s">
        <v>220</v>
      </c>
      <c r="E26" s="108" t="s">
        <v>245</v>
      </c>
      <c r="F26" s="12">
        <v>3072184</v>
      </c>
    </row>
    <row r="27" spans="1:11" ht="10.199999999999999" customHeight="1" x14ac:dyDescent="0.2">
      <c r="A27" s="156"/>
      <c r="B27" s="153"/>
      <c r="C27" s="141" t="s">
        <v>18</v>
      </c>
      <c r="D27" s="11" t="s">
        <v>220</v>
      </c>
      <c r="E27" s="108" t="s">
        <v>241</v>
      </c>
      <c r="F27" s="12">
        <v>10806498</v>
      </c>
      <c r="H27" s="18">
        <v>42</v>
      </c>
      <c r="J27" s="18">
        <v>45</v>
      </c>
    </row>
    <row r="28" spans="1:11" ht="10.199999999999999" customHeight="1" x14ac:dyDescent="0.2">
      <c r="A28" s="156"/>
      <c r="B28" s="153"/>
      <c r="C28" s="142"/>
      <c r="D28" s="11" t="s">
        <v>220</v>
      </c>
      <c r="E28" s="108" t="s">
        <v>242</v>
      </c>
      <c r="F28" s="12">
        <v>3251825</v>
      </c>
      <c r="H28" s="18">
        <f>J16*I28</f>
        <v>6270347.43593481</v>
      </c>
      <c r="I28" s="116">
        <f>H16/H20</f>
        <v>0.20481225410817094</v>
      </c>
      <c r="J28" s="18">
        <f>J18*I28</f>
        <v>16981513.018160813</v>
      </c>
    </row>
    <row r="29" spans="1:11" ht="10.199999999999999" customHeight="1" x14ac:dyDescent="0.2">
      <c r="A29" s="156"/>
      <c r="B29" s="153"/>
      <c r="C29" s="142"/>
      <c r="D29" s="11" t="s">
        <v>220</v>
      </c>
      <c r="E29" s="108" t="s">
        <v>243</v>
      </c>
      <c r="F29" s="12">
        <v>29266429</v>
      </c>
      <c r="H29" s="18">
        <f>J16*I29</f>
        <v>10806497.50336674</v>
      </c>
      <c r="I29" s="116">
        <f>H17/H20</f>
        <v>0.35297934210066545</v>
      </c>
      <c r="J29" s="18">
        <f>J18*I29</f>
        <v>29266428.999206819</v>
      </c>
    </row>
    <row r="30" spans="1:11" ht="10.199999999999999" customHeight="1" x14ac:dyDescent="0.2">
      <c r="A30" s="156"/>
      <c r="B30" s="153"/>
      <c r="C30" s="143"/>
      <c r="D30" s="11" t="s">
        <v>220</v>
      </c>
      <c r="E30" s="108" t="s">
        <v>245</v>
      </c>
      <c r="F30" s="12">
        <v>5294690</v>
      </c>
      <c r="H30" s="18">
        <f>J16*I30</f>
        <v>11315584.063094046</v>
      </c>
      <c r="I30" s="116">
        <f>H18/H20</f>
        <v>0.36960795269987684</v>
      </c>
      <c r="J30" s="18">
        <f>J18*I30</f>
        <v>30645150.055688612</v>
      </c>
    </row>
    <row r="31" spans="1:11" ht="10.199999999999999" customHeight="1" x14ac:dyDescent="0.2">
      <c r="A31" s="156"/>
      <c r="B31" s="153"/>
      <c r="C31" s="141" t="s">
        <v>19</v>
      </c>
      <c r="D31" s="11" t="s">
        <v>220</v>
      </c>
      <c r="E31" s="108" t="s">
        <v>241</v>
      </c>
      <c r="F31" s="12">
        <v>11315584</v>
      </c>
      <c r="H31" s="18">
        <f>J16*I31</f>
        <v>2222669.9976044027</v>
      </c>
      <c r="I31" s="116">
        <f>H19/H20</f>
        <v>7.260045109128678E-2</v>
      </c>
      <c r="J31" s="18">
        <f>J18*I31</f>
        <v>6019490.9269437557</v>
      </c>
    </row>
    <row r="32" spans="1:11" ht="10.199999999999999" customHeight="1" x14ac:dyDescent="0.2">
      <c r="A32" s="156"/>
      <c r="B32" s="153"/>
      <c r="C32" s="142"/>
      <c r="D32" s="11" t="s">
        <v>220</v>
      </c>
      <c r="E32" s="108" t="s">
        <v>242</v>
      </c>
      <c r="F32" s="12">
        <v>3405017</v>
      </c>
      <c r="H32" s="18">
        <v>44</v>
      </c>
    </row>
    <row r="33" spans="1:12" ht="10.199999999999999" customHeight="1" x14ac:dyDescent="0.2">
      <c r="A33" s="156"/>
      <c r="B33" s="153"/>
      <c r="C33" s="142"/>
      <c r="D33" s="11" t="s">
        <v>220</v>
      </c>
      <c r="E33" s="108" t="s">
        <v>243</v>
      </c>
      <c r="F33" s="12">
        <v>30645150</v>
      </c>
      <c r="H33" s="18">
        <f>I28*J17</f>
        <v>1886834.7342818119</v>
      </c>
    </row>
    <row r="34" spans="1:12" ht="10.199999999999999" customHeight="1" x14ac:dyDescent="0.2">
      <c r="A34" s="156"/>
      <c r="B34" s="153"/>
      <c r="C34" s="143"/>
      <c r="D34" s="11" t="s">
        <v>220</v>
      </c>
      <c r="E34" s="108" t="s">
        <v>245</v>
      </c>
      <c r="F34" s="12">
        <v>5544119</v>
      </c>
      <c r="H34" s="18">
        <f>J17*I29</f>
        <v>3251825.3659164594</v>
      </c>
    </row>
    <row r="35" spans="1:12" ht="10.199999999999999" customHeight="1" x14ac:dyDescent="0.2">
      <c r="A35" s="156"/>
      <c r="B35" s="153"/>
      <c r="C35" s="141" t="s">
        <v>20</v>
      </c>
      <c r="D35" s="11" t="s">
        <v>220</v>
      </c>
      <c r="E35" s="108" t="s">
        <v>241</v>
      </c>
      <c r="F35" s="12">
        <v>2761187.0767694158</v>
      </c>
      <c r="H35" s="18">
        <f>J17*I30</f>
        <v>3405016.5907191895</v>
      </c>
      <c r="L35" s="10">
        <v>2222670</v>
      </c>
    </row>
    <row r="36" spans="1:12" ht="10.199999999999999" customHeight="1" x14ac:dyDescent="0.2">
      <c r="A36" s="156"/>
      <c r="B36" s="153"/>
      <c r="C36" s="142"/>
      <c r="D36" s="11" t="s">
        <v>220</v>
      </c>
      <c r="E36" s="108" t="s">
        <v>242</v>
      </c>
      <c r="F36" s="12">
        <v>830879.20155931474</v>
      </c>
      <c r="H36" s="18">
        <f>J17*I31</f>
        <v>668832.30908253929</v>
      </c>
      <c r="L36" s="10">
        <v>668832</v>
      </c>
    </row>
    <row r="37" spans="1:12" ht="10.199999999999999" customHeight="1" x14ac:dyDescent="0.2">
      <c r="A37" s="156"/>
      <c r="B37" s="153"/>
      <c r="C37" s="143"/>
      <c r="D37" s="11" t="s">
        <v>220</v>
      </c>
      <c r="E37" s="108" t="s">
        <v>243</v>
      </c>
      <c r="F37" s="12">
        <v>6407933.7216712693</v>
      </c>
      <c r="G37" s="18">
        <v>1950310</v>
      </c>
      <c r="L37" s="10">
        <v>5158188</v>
      </c>
    </row>
    <row r="38" spans="1:12" ht="10.199999999999999" customHeight="1" x14ac:dyDescent="0.2">
      <c r="A38" s="156"/>
      <c r="B38" s="153"/>
      <c r="C38" s="141" t="s">
        <v>21</v>
      </c>
      <c r="D38" s="11" t="s">
        <v>220</v>
      </c>
      <c r="E38" s="108" t="s">
        <v>241</v>
      </c>
      <c r="F38" s="12">
        <v>19365394</v>
      </c>
      <c r="I38" s="105">
        <f>F35/G39</f>
        <v>0.34301781519156832</v>
      </c>
      <c r="J38" s="18">
        <f>H19*I38</f>
        <v>3430178.1519156834</v>
      </c>
    </row>
    <row r="39" spans="1:12" ht="10.199999999999999" customHeight="1" x14ac:dyDescent="0.2">
      <c r="A39" s="156"/>
      <c r="B39" s="153"/>
      <c r="C39" s="142"/>
      <c r="D39" s="11" t="s">
        <v>220</v>
      </c>
      <c r="E39" s="108" t="s">
        <v>242</v>
      </c>
      <c r="F39" s="12">
        <v>0</v>
      </c>
      <c r="G39" s="18">
        <v>8049690</v>
      </c>
      <c r="I39" s="105">
        <f>F36/G39</f>
        <v>0.10321878253191299</v>
      </c>
      <c r="J39" s="18">
        <f>H19*I39</f>
        <v>1032187.82531913</v>
      </c>
    </row>
    <row r="40" spans="1:12" ht="10.199999999999999" customHeight="1" x14ac:dyDescent="0.2">
      <c r="A40" s="156"/>
      <c r="B40" s="153"/>
      <c r="C40" s="143"/>
      <c r="D40" s="11" t="s">
        <v>220</v>
      </c>
      <c r="E40" s="108" t="s">
        <v>243</v>
      </c>
      <c r="F40" s="12">
        <v>0</v>
      </c>
      <c r="I40" s="105">
        <f>F37/G39</f>
        <v>0.79604726662408976</v>
      </c>
      <c r="J40" s="18">
        <f>H19*I40</f>
        <v>7960472.666240898</v>
      </c>
    </row>
    <row r="41" spans="1:12" ht="10.199999999999999" hidden="1" customHeight="1" x14ac:dyDescent="0.2">
      <c r="A41" s="156"/>
      <c r="B41" s="153"/>
      <c r="C41" s="107" t="s">
        <v>22</v>
      </c>
      <c r="D41" s="11"/>
      <c r="E41" s="11"/>
      <c r="F41" s="12"/>
    </row>
    <row r="42" spans="1:12" ht="10.199999999999999" hidden="1" customHeight="1" x14ac:dyDescent="0.2">
      <c r="A42" s="156"/>
      <c r="B42" s="153"/>
      <c r="C42" s="107" t="s">
        <v>23</v>
      </c>
      <c r="D42" s="11"/>
      <c r="E42" s="11"/>
      <c r="F42" s="13"/>
    </row>
    <row r="43" spans="1:12" ht="10.199999999999999" customHeight="1" x14ac:dyDescent="0.2">
      <c r="A43" s="156"/>
      <c r="B43" s="153"/>
      <c r="C43" s="145" t="s">
        <v>24</v>
      </c>
      <c r="D43" s="11" t="s">
        <v>221</v>
      </c>
      <c r="E43" s="14" t="s">
        <v>246</v>
      </c>
      <c r="F43" s="13">
        <v>2125362</v>
      </c>
    </row>
    <row r="44" spans="1:12" ht="10.199999999999999" customHeight="1" x14ac:dyDescent="0.2">
      <c r="A44" s="156"/>
      <c r="B44" s="153"/>
      <c r="C44" s="146"/>
      <c r="D44" s="11" t="s">
        <v>221</v>
      </c>
      <c r="E44" s="14" t="s">
        <v>247</v>
      </c>
      <c r="F44" s="13">
        <v>8501450</v>
      </c>
    </row>
    <row r="45" spans="1:12" ht="10.199999999999999" customHeight="1" x14ac:dyDescent="0.2">
      <c r="A45" s="156"/>
      <c r="B45" s="153"/>
      <c r="C45" s="146"/>
      <c r="D45" s="11" t="s">
        <v>221</v>
      </c>
      <c r="E45" s="14" t="s">
        <v>248</v>
      </c>
      <c r="F45" s="13">
        <v>4250725</v>
      </c>
    </row>
    <row r="46" spans="1:12" ht="10.199999999999999" customHeight="1" x14ac:dyDescent="0.2">
      <c r="A46" s="156"/>
      <c r="B46" s="153"/>
      <c r="C46" s="147"/>
      <c r="D46" s="11" t="s">
        <v>221</v>
      </c>
      <c r="E46" s="14" t="s">
        <v>249</v>
      </c>
      <c r="F46" s="13">
        <v>3188043</v>
      </c>
    </row>
    <row r="47" spans="1:12" ht="10.199999999999999" customHeight="1" x14ac:dyDescent="0.2">
      <c r="A47" s="156"/>
      <c r="B47" s="153"/>
      <c r="C47" s="141" t="s">
        <v>25</v>
      </c>
      <c r="D47" s="11" t="s">
        <v>222</v>
      </c>
      <c r="E47" s="14" t="s">
        <v>250</v>
      </c>
      <c r="F47" s="13">
        <v>9819175</v>
      </c>
    </row>
    <row r="48" spans="1:12" ht="10.199999999999999" customHeight="1" x14ac:dyDescent="0.2">
      <c r="A48" s="156"/>
      <c r="B48" s="153"/>
      <c r="C48" s="143"/>
      <c r="D48" s="11" t="s">
        <v>222</v>
      </c>
      <c r="E48" s="14" t="s">
        <v>251</v>
      </c>
      <c r="F48" s="13">
        <v>4208218</v>
      </c>
      <c r="H48" s="113"/>
    </row>
    <row r="49" spans="1:10" ht="10.199999999999999" customHeight="1" x14ac:dyDescent="0.2">
      <c r="A49" s="156"/>
      <c r="B49" s="153"/>
      <c r="C49" s="141" t="s">
        <v>26</v>
      </c>
      <c r="D49" s="11" t="s">
        <v>222</v>
      </c>
      <c r="E49" s="14" t="s">
        <v>250</v>
      </c>
      <c r="F49" s="13">
        <v>10310133</v>
      </c>
      <c r="H49" s="113"/>
    </row>
    <row r="50" spans="1:10" ht="10.199999999999999" customHeight="1" x14ac:dyDescent="0.2">
      <c r="A50" s="156"/>
      <c r="B50" s="153"/>
      <c r="C50" s="143"/>
      <c r="D50" s="11" t="s">
        <v>222</v>
      </c>
      <c r="E50" s="14" t="s">
        <v>251</v>
      </c>
      <c r="F50" s="13">
        <v>4418629</v>
      </c>
      <c r="H50" s="113"/>
    </row>
    <row r="51" spans="1:10" ht="10.199999999999999" customHeight="1" x14ac:dyDescent="0.2">
      <c r="A51" s="156"/>
      <c r="B51" s="153"/>
      <c r="C51" s="141" t="s">
        <v>27</v>
      </c>
      <c r="D51" s="11" t="s">
        <v>222</v>
      </c>
      <c r="E51" s="14" t="s">
        <v>250</v>
      </c>
      <c r="F51" s="13">
        <v>12601274</v>
      </c>
      <c r="H51" s="113"/>
    </row>
    <row r="52" spans="1:10" ht="10.199999999999999" customHeight="1" x14ac:dyDescent="0.2">
      <c r="A52" s="156"/>
      <c r="B52" s="153"/>
      <c r="C52" s="143"/>
      <c r="D52" s="11" t="s">
        <v>222</v>
      </c>
      <c r="E52" s="14" t="s">
        <v>251</v>
      </c>
      <c r="F52" s="13">
        <v>5400546</v>
      </c>
      <c r="H52" s="113"/>
    </row>
    <row r="53" spans="1:10" ht="10.199999999999999" customHeight="1" x14ac:dyDescent="0.2">
      <c r="A53" s="156"/>
      <c r="B53" s="153"/>
      <c r="C53" s="141" t="s">
        <v>28</v>
      </c>
      <c r="D53" s="11" t="s">
        <v>211</v>
      </c>
      <c r="E53" s="14" t="s">
        <v>213</v>
      </c>
      <c r="F53" s="13">
        <v>6376087</v>
      </c>
    </row>
    <row r="54" spans="1:10" ht="10.199999999999999" customHeight="1" x14ac:dyDescent="0.2">
      <c r="A54" s="156"/>
      <c r="B54" s="153"/>
      <c r="C54" s="143"/>
      <c r="D54" s="11" t="s">
        <v>211</v>
      </c>
      <c r="E54" s="14" t="s">
        <v>214</v>
      </c>
      <c r="F54" s="13">
        <v>14877538</v>
      </c>
    </row>
    <row r="55" spans="1:10" ht="10.199999999999999" customHeight="1" x14ac:dyDescent="0.2">
      <c r="A55" s="156"/>
      <c r="B55" s="153"/>
      <c r="C55" s="141" t="s">
        <v>29</v>
      </c>
      <c r="D55" s="11" t="s">
        <v>212</v>
      </c>
      <c r="E55" s="14" t="s">
        <v>215</v>
      </c>
      <c r="F55" s="13">
        <v>23804060</v>
      </c>
    </row>
    <row r="56" spans="1:10" ht="10.199999999999999" customHeight="1" x14ac:dyDescent="0.2">
      <c r="A56" s="156"/>
      <c r="B56" s="153"/>
      <c r="C56" s="143"/>
      <c r="D56" s="11" t="s">
        <v>212</v>
      </c>
      <c r="E56" s="14" t="s">
        <v>216</v>
      </c>
      <c r="F56" s="13">
        <v>5951015</v>
      </c>
    </row>
    <row r="57" spans="1:10" ht="10.199999999999999" customHeight="1" x14ac:dyDescent="0.2">
      <c r="A57" s="156"/>
      <c r="B57" s="153"/>
      <c r="C57" s="141" t="s">
        <v>30</v>
      </c>
      <c r="D57" s="104" t="s">
        <v>212</v>
      </c>
      <c r="E57" s="14" t="s">
        <v>252</v>
      </c>
      <c r="F57" s="13">
        <v>4850638</v>
      </c>
    </row>
    <row r="58" spans="1:10" ht="10.199999999999999" customHeight="1" x14ac:dyDescent="0.2">
      <c r="A58" s="156"/>
      <c r="B58" s="153"/>
      <c r="C58" s="142"/>
      <c r="D58" s="104" t="s">
        <v>212</v>
      </c>
      <c r="E58" s="14" t="s">
        <v>246</v>
      </c>
      <c r="F58" s="13">
        <v>570663</v>
      </c>
    </row>
    <row r="59" spans="1:10" ht="10.199999999999999" customHeight="1" x14ac:dyDescent="0.2">
      <c r="A59" s="156"/>
      <c r="B59" s="153"/>
      <c r="C59" s="142"/>
      <c r="D59" s="104" t="s">
        <v>212</v>
      </c>
      <c r="E59" s="14" t="s">
        <v>247</v>
      </c>
      <c r="F59" s="13">
        <v>2282653</v>
      </c>
    </row>
    <row r="60" spans="1:10" ht="10.199999999999999" customHeight="1" x14ac:dyDescent="0.2">
      <c r="A60" s="156"/>
      <c r="B60" s="153"/>
      <c r="C60" s="142"/>
      <c r="D60" s="104" t="s">
        <v>212</v>
      </c>
      <c r="E60" s="14" t="s">
        <v>248</v>
      </c>
      <c r="F60" s="13">
        <v>1141327</v>
      </c>
    </row>
    <row r="61" spans="1:10" ht="10.199999999999999" customHeight="1" x14ac:dyDescent="0.2">
      <c r="A61" s="156"/>
      <c r="B61" s="153"/>
      <c r="C61" s="142"/>
      <c r="D61" s="104" t="s">
        <v>212</v>
      </c>
      <c r="E61" s="14" t="s">
        <v>249</v>
      </c>
      <c r="F61" s="13">
        <v>855995</v>
      </c>
    </row>
    <row r="62" spans="1:10" ht="10.199999999999999" customHeight="1" x14ac:dyDescent="0.2">
      <c r="A62" s="156"/>
      <c r="B62" s="153"/>
      <c r="C62" s="143"/>
      <c r="D62" s="104" t="s">
        <v>212</v>
      </c>
      <c r="E62" s="14" t="s">
        <v>253</v>
      </c>
      <c r="F62" s="13">
        <v>14551913</v>
      </c>
    </row>
    <row r="63" spans="1:10" ht="10.199999999999999" customHeight="1" x14ac:dyDescent="0.2">
      <c r="A63" s="156"/>
      <c r="B63" s="153"/>
      <c r="C63" s="145" t="s">
        <v>31</v>
      </c>
      <c r="D63" s="11" t="s">
        <v>223</v>
      </c>
      <c r="E63" s="14" t="s">
        <v>214</v>
      </c>
      <c r="F63" s="13">
        <v>630000</v>
      </c>
    </row>
    <row r="64" spans="1:10" ht="10.199999999999999" customHeight="1" x14ac:dyDescent="0.2">
      <c r="A64" s="156"/>
      <c r="B64" s="153"/>
      <c r="C64" s="146"/>
      <c r="D64" s="11" t="s">
        <v>223</v>
      </c>
      <c r="E64" s="14" t="s">
        <v>254</v>
      </c>
      <c r="F64" s="13">
        <v>1803502</v>
      </c>
      <c r="G64" s="113"/>
      <c r="J64" s="113"/>
    </row>
    <row r="65" spans="1:10" ht="10.199999999999999" customHeight="1" x14ac:dyDescent="0.2">
      <c r="A65" s="156"/>
      <c r="B65" s="153"/>
      <c r="C65" s="147"/>
      <c r="D65" s="11" t="s">
        <v>223</v>
      </c>
      <c r="E65" s="14" t="s">
        <v>255</v>
      </c>
      <c r="F65" s="13">
        <v>5689722</v>
      </c>
      <c r="G65" s="113"/>
      <c r="J65" s="113"/>
    </row>
    <row r="66" spans="1:10" x14ac:dyDescent="0.2">
      <c r="A66" s="156"/>
      <c r="B66" s="153"/>
      <c r="C66" s="141" t="s">
        <v>32</v>
      </c>
      <c r="D66" s="11" t="s">
        <v>223</v>
      </c>
      <c r="E66" s="14" t="s">
        <v>214</v>
      </c>
      <c r="F66" s="13">
        <v>370000</v>
      </c>
      <c r="G66" s="113"/>
    </row>
    <row r="67" spans="1:10" x14ac:dyDescent="0.2">
      <c r="A67" s="156"/>
      <c r="B67" s="153"/>
      <c r="C67" s="142"/>
      <c r="D67" s="11" t="s">
        <v>223</v>
      </c>
      <c r="E67" s="14" t="s">
        <v>254</v>
      </c>
      <c r="F67" s="13">
        <v>1061377</v>
      </c>
    </row>
    <row r="68" spans="1:10" x14ac:dyDescent="0.2">
      <c r="A68" s="156"/>
      <c r="B68" s="153"/>
      <c r="C68" s="143"/>
      <c r="D68" s="11" t="s">
        <v>223</v>
      </c>
      <c r="E68" s="14" t="s">
        <v>255</v>
      </c>
      <c r="F68" s="13">
        <v>3348453</v>
      </c>
    </row>
    <row r="69" spans="1:10" x14ac:dyDescent="0.2">
      <c r="A69" s="156"/>
      <c r="B69" s="153"/>
      <c r="C69" s="141" t="s">
        <v>33</v>
      </c>
      <c r="D69" s="11" t="s">
        <v>223</v>
      </c>
      <c r="E69" s="14" t="s">
        <v>254</v>
      </c>
      <c r="F69" s="13">
        <v>1135121</v>
      </c>
    </row>
    <row r="70" spans="1:10" x14ac:dyDescent="0.2">
      <c r="A70" s="157"/>
      <c r="B70" s="154"/>
      <c r="C70" s="143"/>
      <c r="D70" s="11" t="s">
        <v>223</v>
      </c>
      <c r="E70" s="14" t="s">
        <v>255</v>
      </c>
      <c r="F70" s="13">
        <v>3581100</v>
      </c>
    </row>
    <row r="71" spans="1:10" x14ac:dyDescent="0.2">
      <c r="A71" s="148" t="s">
        <v>34</v>
      </c>
      <c r="B71" s="149">
        <v>2</v>
      </c>
      <c r="C71" s="144" t="s">
        <v>35</v>
      </c>
      <c r="D71" s="11" t="s">
        <v>204</v>
      </c>
      <c r="E71" s="11" t="s">
        <v>36</v>
      </c>
      <c r="F71" s="13">
        <v>578908</v>
      </c>
    </row>
    <row r="72" spans="1:10" x14ac:dyDescent="0.2">
      <c r="A72" s="148"/>
      <c r="B72" s="149"/>
      <c r="C72" s="144"/>
      <c r="D72" s="11" t="s">
        <v>204</v>
      </c>
      <c r="E72" s="11" t="s">
        <v>37</v>
      </c>
      <c r="F72" s="13">
        <v>5401957</v>
      </c>
    </row>
    <row r="73" spans="1:10" x14ac:dyDescent="0.2">
      <c r="A73" s="148"/>
      <c r="B73" s="149"/>
      <c r="C73" s="144"/>
      <c r="D73" s="11" t="s">
        <v>204</v>
      </c>
      <c r="E73" s="11" t="s">
        <v>38</v>
      </c>
      <c r="F73" s="13">
        <v>3022396</v>
      </c>
    </row>
    <row r="74" spans="1:10" x14ac:dyDescent="0.2">
      <c r="A74" s="148"/>
      <c r="B74" s="149"/>
      <c r="C74" s="144"/>
      <c r="D74" s="11" t="s">
        <v>204</v>
      </c>
      <c r="E74" s="11" t="s">
        <v>39</v>
      </c>
      <c r="F74" s="13">
        <v>2158214</v>
      </c>
    </row>
    <row r="75" spans="1:10" x14ac:dyDescent="0.2">
      <c r="A75" s="148"/>
      <c r="B75" s="149"/>
      <c r="C75" s="144"/>
      <c r="D75" s="11" t="s">
        <v>204</v>
      </c>
      <c r="E75" s="11" t="s">
        <v>40</v>
      </c>
      <c r="F75" s="13">
        <v>600217</v>
      </c>
    </row>
    <row r="76" spans="1:10" x14ac:dyDescent="0.2">
      <c r="A76" s="148"/>
      <c r="B76" s="149"/>
      <c r="C76" s="144"/>
      <c r="D76" s="11" t="s">
        <v>204</v>
      </c>
      <c r="E76" s="11" t="s">
        <v>41</v>
      </c>
      <c r="F76" s="13">
        <v>242656</v>
      </c>
    </row>
    <row r="77" spans="1:10" x14ac:dyDescent="0.2">
      <c r="A77" s="148"/>
      <c r="B77" s="149"/>
      <c r="C77" s="144" t="s">
        <v>42</v>
      </c>
      <c r="D77" s="11" t="s">
        <v>204</v>
      </c>
      <c r="E77" s="11" t="s">
        <v>36</v>
      </c>
      <c r="F77" s="13">
        <v>3053040</v>
      </c>
    </row>
    <row r="78" spans="1:10" x14ac:dyDescent="0.2">
      <c r="A78" s="148"/>
      <c r="B78" s="149"/>
      <c r="C78" s="144"/>
      <c r="D78" s="11" t="s">
        <v>204</v>
      </c>
      <c r="E78" s="11" t="s">
        <v>37</v>
      </c>
      <c r="F78" s="13">
        <v>28488805</v>
      </c>
    </row>
    <row r="79" spans="1:10" x14ac:dyDescent="0.2">
      <c r="A79" s="148"/>
      <c r="B79" s="149"/>
      <c r="C79" s="144"/>
      <c r="D79" s="11" t="s">
        <v>204</v>
      </c>
      <c r="E79" s="11" t="s">
        <v>38</v>
      </c>
      <c r="F79" s="13">
        <v>15939497</v>
      </c>
    </row>
    <row r="80" spans="1:10" x14ac:dyDescent="0.2">
      <c r="A80" s="148"/>
      <c r="B80" s="149"/>
      <c r="C80" s="144"/>
      <c r="D80" s="11" t="s">
        <v>204</v>
      </c>
      <c r="E80" s="11" t="s">
        <v>39</v>
      </c>
      <c r="F80" s="13">
        <v>11381974</v>
      </c>
    </row>
    <row r="81" spans="1:6" x14ac:dyDescent="0.2">
      <c r="A81" s="148"/>
      <c r="B81" s="149"/>
      <c r="C81" s="144"/>
      <c r="D81" s="11" t="s">
        <v>204</v>
      </c>
      <c r="E81" s="11" t="s">
        <v>40</v>
      </c>
      <c r="F81" s="13">
        <v>3165423</v>
      </c>
    </row>
    <row r="82" spans="1:6" x14ac:dyDescent="0.2">
      <c r="A82" s="148"/>
      <c r="B82" s="149"/>
      <c r="C82" s="144"/>
      <c r="D82" s="11" t="s">
        <v>204</v>
      </c>
      <c r="E82" s="11" t="s">
        <v>41</v>
      </c>
      <c r="F82" s="13">
        <v>1279717</v>
      </c>
    </row>
    <row r="83" spans="1:6" x14ac:dyDescent="0.2">
      <c r="A83" s="148"/>
      <c r="B83" s="149"/>
      <c r="C83" s="144" t="s">
        <v>43</v>
      </c>
      <c r="D83" s="11" t="s">
        <v>204</v>
      </c>
      <c r="E83" s="11" t="s">
        <v>36</v>
      </c>
      <c r="F83" s="13">
        <v>3525198</v>
      </c>
    </row>
    <row r="84" spans="1:6" x14ac:dyDescent="0.2">
      <c r="A84" s="148"/>
      <c r="B84" s="149"/>
      <c r="C84" s="144"/>
      <c r="D84" s="11" t="s">
        <v>204</v>
      </c>
      <c r="E84" s="11" t="s">
        <v>37</v>
      </c>
      <c r="F84" s="13">
        <v>32894651</v>
      </c>
    </row>
    <row r="85" spans="1:6" x14ac:dyDescent="0.2">
      <c r="A85" s="148"/>
      <c r="B85" s="149"/>
      <c r="C85" s="144"/>
      <c r="D85" s="11" t="s">
        <v>204</v>
      </c>
      <c r="E85" s="11" t="s">
        <v>38</v>
      </c>
      <c r="F85" s="13">
        <v>18404569</v>
      </c>
    </row>
    <row r="86" spans="1:6" x14ac:dyDescent="0.2">
      <c r="A86" s="148"/>
      <c r="B86" s="149"/>
      <c r="C86" s="144"/>
      <c r="D86" s="11" t="s">
        <v>204</v>
      </c>
      <c r="E86" s="11" t="s">
        <v>39</v>
      </c>
      <c r="F86" s="13">
        <v>13142217</v>
      </c>
    </row>
    <row r="87" spans="1:6" x14ac:dyDescent="0.2">
      <c r="A87" s="148"/>
      <c r="B87" s="149"/>
      <c r="C87" s="144"/>
      <c r="D87" s="11" t="s">
        <v>204</v>
      </c>
      <c r="E87" s="11" t="s">
        <v>40</v>
      </c>
      <c r="F87" s="13">
        <v>3654961</v>
      </c>
    </row>
    <row r="88" spans="1:6" x14ac:dyDescent="0.2">
      <c r="A88" s="148"/>
      <c r="B88" s="149"/>
      <c r="C88" s="144"/>
      <c r="D88" s="11" t="s">
        <v>204</v>
      </c>
      <c r="E88" s="11" t="s">
        <v>41</v>
      </c>
      <c r="F88" s="13">
        <v>1477627</v>
      </c>
    </row>
    <row r="89" spans="1:6" x14ac:dyDescent="0.2">
      <c r="A89" s="148" t="s">
        <v>44</v>
      </c>
      <c r="B89" s="149">
        <v>3</v>
      </c>
      <c r="C89" s="144" t="s">
        <v>45</v>
      </c>
      <c r="D89" s="11" t="s">
        <v>203</v>
      </c>
      <c r="E89" s="14" t="s">
        <v>46</v>
      </c>
      <c r="F89" s="13">
        <v>15600000</v>
      </c>
    </row>
    <row r="90" spans="1:6" x14ac:dyDescent="0.2">
      <c r="A90" s="148"/>
      <c r="B90" s="149"/>
      <c r="C90" s="144"/>
      <c r="D90" s="11" t="s">
        <v>203</v>
      </c>
      <c r="E90" s="14" t="s">
        <v>47</v>
      </c>
      <c r="F90" s="13">
        <v>116510883</v>
      </c>
    </row>
    <row r="91" spans="1:6" x14ac:dyDescent="0.2">
      <c r="A91" s="148"/>
      <c r="B91" s="149"/>
      <c r="C91" s="106" t="s">
        <v>48</v>
      </c>
      <c r="D91" s="11" t="s">
        <v>203</v>
      </c>
      <c r="E91" s="11">
        <v>107</v>
      </c>
      <c r="F91" s="13">
        <v>118610885</v>
      </c>
    </row>
    <row r="92" spans="1:6" x14ac:dyDescent="0.2">
      <c r="A92" s="148" t="s">
        <v>49</v>
      </c>
      <c r="B92" s="149">
        <v>4</v>
      </c>
      <c r="C92" s="141" t="s">
        <v>50</v>
      </c>
      <c r="D92" s="11" t="s">
        <v>202</v>
      </c>
      <c r="E92" s="11">
        <v>134</v>
      </c>
      <c r="F92" s="13">
        <v>4612221</v>
      </c>
    </row>
    <row r="93" spans="1:6" x14ac:dyDescent="0.2">
      <c r="A93" s="148"/>
      <c r="B93" s="149"/>
      <c r="C93" s="143"/>
      <c r="D93" s="11" t="s">
        <v>202</v>
      </c>
      <c r="E93" s="11">
        <v>136</v>
      </c>
      <c r="F93" s="13">
        <v>3387779</v>
      </c>
    </row>
    <row r="94" spans="1:6" ht="10.199999999999999" customHeight="1" x14ac:dyDescent="0.2">
      <c r="A94" s="148"/>
      <c r="B94" s="149"/>
      <c r="C94" s="141" t="s">
        <v>52</v>
      </c>
      <c r="D94" s="11" t="s">
        <v>202</v>
      </c>
      <c r="E94" s="11">
        <v>134</v>
      </c>
      <c r="F94" s="13">
        <v>34869217</v>
      </c>
    </row>
    <row r="95" spans="1:6" ht="10.199999999999999" customHeight="1" x14ac:dyDescent="0.2">
      <c r="A95" s="148"/>
      <c r="B95" s="149"/>
      <c r="C95" s="143"/>
      <c r="D95" s="11" t="s">
        <v>202</v>
      </c>
      <c r="E95" s="11">
        <v>136</v>
      </c>
      <c r="F95" s="13">
        <v>25612221</v>
      </c>
    </row>
    <row r="96" spans="1:6" ht="10.199999999999999" customHeight="1" x14ac:dyDescent="0.2">
      <c r="A96" s="148"/>
      <c r="B96" s="149"/>
      <c r="C96" s="106" t="s">
        <v>53</v>
      </c>
      <c r="D96" s="11" t="s">
        <v>224</v>
      </c>
      <c r="E96" s="11">
        <v>139</v>
      </c>
      <c r="F96" s="13">
        <v>3027511</v>
      </c>
    </row>
    <row r="97" spans="1:6" ht="10.199999999999999" customHeight="1" x14ac:dyDescent="0.2">
      <c r="A97" s="148"/>
      <c r="B97" s="149"/>
      <c r="C97" s="106" t="s">
        <v>54</v>
      </c>
      <c r="D97" s="11" t="s">
        <v>225</v>
      </c>
      <c r="E97" s="11">
        <v>142</v>
      </c>
      <c r="F97" s="13">
        <v>11500000</v>
      </c>
    </row>
    <row r="98" spans="1:6" ht="10.199999999999999" customHeight="1" x14ac:dyDescent="0.2">
      <c r="A98" s="148"/>
      <c r="B98" s="149"/>
      <c r="C98" s="106" t="s">
        <v>55</v>
      </c>
      <c r="D98" s="11" t="s">
        <v>226</v>
      </c>
      <c r="E98" s="11">
        <v>147</v>
      </c>
      <c r="F98" s="13">
        <v>13015738</v>
      </c>
    </row>
    <row r="99" spans="1:6" ht="10.199999999999999" customHeight="1" x14ac:dyDescent="0.2">
      <c r="A99" s="148"/>
      <c r="B99" s="149"/>
      <c r="C99" s="106" t="s">
        <v>56</v>
      </c>
      <c r="D99" s="11" t="s">
        <v>226</v>
      </c>
      <c r="E99" s="11">
        <v>146</v>
      </c>
      <c r="F99" s="13">
        <v>6649328</v>
      </c>
    </row>
    <row r="100" spans="1:6" ht="10.199999999999999" customHeight="1" x14ac:dyDescent="0.2">
      <c r="A100" s="148"/>
      <c r="B100" s="149"/>
      <c r="C100" s="106" t="s">
        <v>57</v>
      </c>
      <c r="D100" s="11" t="s">
        <v>205</v>
      </c>
      <c r="E100" s="11">
        <v>148</v>
      </c>
      <c r="F100" s="13">
        <v>43664106</v>
      </c>
    </row>
    <row r="101" spans="1:6" ht="10.199999999999999" customHeight="1" x14ac:dyDescent="0.2">
      <c r="A101" s="148"/>
      <c r="B101" s="149"/>
      <c r="C101" s="141" t="s">
        <v>58</v>
      </c>
      <c r="D101" s="11" t="s">
        <v>205</v>
      </c>
      <c r="E101" s="73">
        <v>136</v>
      </c>
      <c r="F101" s="13">
        <v>6000000</v>
      </c>
    </row>
    <row r="102" spans="1:6" ht="10.199999999999999" customHeight="1" x14ac:dyDescent="0.2">
      <c r="A102" s="148"/>
      <c r="B102" s="149"/>
      <c r="C102" s="143"/>
      <c r="D102" s="11" t="s">
        <v>205</v>
      </c>
      <c r="E102" s="73">
        <v>149</v>
      </c>
      <c r="F102" s="13">
        <v>106638641</v>
      </c>
    </row>
    <row r="103" spans="1:6" ht="10.199999999999999" customHeight="1" x14ac:dyDescent="0.2">
      <c r="A103" s="148"/>
      <c r="B103" s="149"/>
      <c r="C103" s="106" t="s">
        <v>59</v>
      </c>
      <c r="D103" s="11" t="s">
        <v>227</v>
      </c>
      <c r="E103" s="11">
        <v>151</v>
      </c>
      <c r="F103" s="13">
        <v>44757916</v>
      </c>
    </row>
    <row r="104" spans="1:6" ht="10.199999999999999" customHeight="1" x14ac:dyDescent="0.2">
      <c r="A104" s="148"/>
      <c r="B104" s="149"/>
      <c r="C104" s="106" t="s">
        <v>60</v>
      </c>
      <c r="D104" s="11" t="s">
        <v>227</v>
      </c>
      <c r="E104" s="11">
        <v>151</v>
      </c>
      <c r="F104" s="13">
        <v>12585972</v>
      </c>
    </row>
    <row r="105" spans="1:6" ht="10.199999999999999" customHeight="1" x14ac:dyDescent="0.2">
      <c r="A105" s="148"/>
      <c r="B105" s="149"/>
      <c r="C105" s="141" t="s">
        <v>61</v>
      </c>
      <c r="D105" s="11" t="s">
        <v>206</v>
      </c>
      <c r="E105" s="73">
        <v>152</v>
      </c>
      <c r="F105" s="13">
        <v>3027512</v>
      </c>
    </row>
    <row r="106" spans="1:6" ht="10.199999999999999" customHeight="1" x14ac:dyDescent="0.2">
      <c r="A106" s="148"/>
      <c r="B106" s="149"/>
      <c r="C106" s="143"/>
      <c r="D106" s="11" t="s">
        <v>206</v>
      </c>
      <c r="E106" s="73">
        <v>153</v>
      </c>
      <c r="F106" s="13">
        <v>17554061</v>
      </c>
    </row>
    <row r="107" spans="1:6" ht="10.199999999999999" hidden="1" customHeight="1" x14ac:dyDescent="0.2">
      <c r="A107" s="148"/>
      <c r="B107" s="149"/>
      <c r="C107" s="107" t="s">
        <v>62</v>
      </c>
      <c r="D107" s="11"/>
      <c r="E107" s="11"/>
      <c r="F107" s="13"/>
    </row>
    <row r="108" spans="1:6" ht="10.199999999999999" customHeight="1" x14ac:dyDescent="0.2">
      <c r="A108" s="148"/>
      <c r="B108" s="149"/>
      <c r="C108" s="106" t="s">
        <v>63</v>
      </c>
      <c r="D108" s="11" t="s">
        <v>206</v>
      </c>
      <c r="E108" s="11">
        <v>138</v>
      </c>
      <c r="F108" s="13">
        <v>11666027</v>
      </c>
    </row>
    <row r="109" spans="1:6" ht="10.199999999999999" hidden="1" customHeight="1" x14ac:dyDescent="0.2">
      <c r="A109" s="148"/>
      <c r="B109" s="149"/>
      <c r="C109" s="107" t="s">
        <v>64</v>
      </c>
      <c r="D109" s="11"/>
      <c r="E109" s="11"/>
      <c r="F109" s="13"/>
    </row>
    <row r="110" spans="1:6" ht="10.199999999999999" hidden="1" customHeight="1" x14ac:dyDescent="0.2">
      <c r="A110" s="148"/>
      <c r="B110" s="149"/>
      <c r="C110" s="107" t="s">
        <v>65</v>
      </c>
      <c r="D110" s="11"/>
      <c r="E110" s="11"/>
      <c r="F110" s="13"/>
    </row>
    <row r="111" spans="1:6" ht="10.199999999999999" hidden="1" customHeight="1" x14ac:dyDescent="0.2">
      <c r="A111" s="148"/>
      <c r="B111" s="149"/>
      <c r="C111" s="107" t="s">
        <v>66</v>
      </c>
      <c r="D111" s="11"/>
      <c r="E111" s="11"/>
      <c r="F111" s="13"/>
    </row>
    <row r="112" spans="1:6" ht="10.199999999999999" hidden="1" customHeight="1" x14ac:dyDescent="0.2">
      <c r="A112" s="148"/>
      <c r="B112" s="149"/>
      <c r="C112" s="107" t="s">
        <v>67</v>
      </c>
      <c r="D112" s="11"/>
      <c r="E112" s="11"/>
      <c r="F112" s="13"/>
    </row>
    <row r="113" spans="1:6" ht="10.199999999999999" hidden="1" customHeight="1" x14ac:dyDescent="0.2">
      <c r="A113" s="148"/>
      <c r="B113" s="149"/>
      <c r="C113" s="107" t="s">
        <v>68</v>
      </c>
      <c r="D113" s="11"/>
      <c r="E113" s="11"/>
      <c r="F113" s="13"/>
    </row>
    <row r="114" spans="1:6" ht="10.199999999999999" hidden="1" customHeight="1" x14ac:dyDescent="0.2">
      <c r="A114" s="148"/>
      <c r="B114" s="149"/>
      <c r="C114" s="107" t="s">
        <v>69</v>
      </c>
      <c r="D114" s="11"/>
      <c r="E114" s="11"/>
      <c r="F114" s="13"/>
    </row>
    <row r="115" spans="1:6" ht="10.199999999999999" hidden="1" customHeight="1" x14ac:dyDescent="0.2">
      <c r="A115" s="148"/>
      <c r="B115" s="149"/>
      <c r="C115" s="107" t="s">
        <v>70</v>
      </c>
      <c r="D115" s="11"/>
      <c r="E115" s="11"/>
      <c r="F115" s="13"/>
    </row>
    <row r="116" spans="1:6" ht="10.199999999999999" hidden="1" customHeight="1" x14ac:dyDescent="0.2">
      <c r="A116" s="148"/>
      <c r="B116" s="149"/>
      <c r="C116" s="107" t="s">
        <v>71</v>
      </c>
      <c r="D116" s="11"/>
      <c r="E116" s="11"/>
      <c r="F116" s="13"/>
    </row>
    <row r="117" spans="1:6" ht="10.199999999999999" customHeight="1" x14ac:dyDescent="0.2">
      <c r="A117" s="148" t="s">
        <v>72</v>
      </c>
      <c r="B117" s="150">
        <v>4</v>
      </c>
      <c r="C117" s="106" t="s">
        <v>73</v>
      </c>
      <c r="D117" s="11" t="s">
        <v>207</v>
      </c>
      <c r="E117" s="11">
        <v>121</v>
      </c>
      <c r="F117" s="13">
        <v>10114028</v>
      </c>
    </row>
    <row r="118" spans="1:6" ht="10.199999999999999" customHeight="1" x14ac:dyDescent="0.2">
      <c r="A118" s="148"/>
      <c r="B118" s="150"/>
      <c r="C118" s="141" t="s">
        <v>74</v>
      </c>
      <c r="D118" s="11" t="s">
        <v>207</v>
      </c>
      <c r="E118" s="11">
        <v>122</v>
      </c>
      <c r="F118" s="13">
        <v>9632407</v>
      </c>
    </row>
    <row r="119" spans="1:6" ht="10.199999999999999" customHeight="1" x14ac:dyDescent="0.2">
      <c r="A119" s="148"/>
      <c r="B119" s="150"/>
      <c r="C119" s="143"/>
      <c r="D119" s="11" t="s">
        <v>207</v>
      </c>
      <c r="E119" s="11">
        <v>124</v>
      </c>
      <c r="F119" s="13">
        <v>20000000</v>
      </c>
    </row>
    <row r="120" spans="1:6" ht="10.199999999999999" hidden="1" customHeight="1" x14ac:dyDescent="0.2">
      <c r="A120" s="148"/>
      <c r="B120" s="150"/>
      <c r="C120" s="107" t="s">
        <v>75</v>
      </c>
      <c r="D120" s="11"/>
      <c r="E120" s="11"/>
      <c r="F120" s="13"/>
    </row>
    <row r="121" spans="1:6" ht="10.199999999999999" hidden="1" customHeight="1" x14ac:dyDescent="0.2">
      <c r="A121" s="148"/>
      <c r="B121" s="150"/>
      <c r="C121" s="107" t="s">
        <v>76</v>
      </c>
      <c r="D121" s="11"/>
      <c r="E121" s="11"/>
      <c r="F121" s="13"/>
    </row>
    <row r="122" spans="1:6" ht="10.199999999999999" hidden="1" customHeight="1" x14ac:dyDescent="0.2">
      <c r="A122" s="148"/>
      <c r="B122" s="150"/>
      <c r="C122" s="107" t="s">
        <v>77</v>
      </c>
      <c r="D122" s="11"/>
      <c r="E122" s="11"/>
      <c r="F122" s="13"/>
    </row>
    <row r="123" spans="1:6" ht="10.199999999999999" hidden="1" customHeight="1" x14ac:dyDescent="0.2">
      <c r="A123" s="148"/>
      <c r="B123" s="150"/>
      <c r="C123" s="107" t="s">
        <v>78</v>
      </c>
      <c r="D123" s="11"/>
      <c r="E123" s="11"/>
      <c r="F123" s="13"/>
    </row>
    <row r="124" spans="1:6" ht="10.199999999999999" hidden="1" customHeight="1" x14ac:dyDescent="0.2">
      <c r="A124" s="148"/>
      <c r="B124" s="150"/>
      <c r="C124" s="107" t="s">
        <v>79</v>
      </c>
      <c r="D124" s="11"/>
      <c r="E124" s="11"/>
      <c r="F124" s="13"/>
    </row>
    <row r="125" spans="1:6" ht="10.199999999999999" hidden="1" customHeight="1" x14ac:dyDescent="0.2">
      <c r="A125" s="148"/>
      <c r="B125" s="150"/>
      <c r="C125" s="107" t="s">
        <v>80</v>
      </c>
      <c r="D125" s="11"/>
      <c r="E125" s="11"/>
      <c r="F125" s="13"/>
    </row>
    <row r="126" spans="1:6" ht="10.199999999999999" hidden="1" customHeight="1" x14ac:dyDescent="0.2">
      <c r="A126" s="148"/>
      <c r="B126" s="150"/>
      <c r="C126" s="107" t="s">
        <v>81</v>
      </c>
      <c r="D126" s="11"/>
      <c r="E126" s="11"/>
      <c r="F126" s="13"/>
    </row>
    <row r="127" spans="1:6" ht="10.199999999999999" customHeight="1" x14ac:dyDescent="0.2">
      <c r="A127" s="148"/>
      <c r="B127" s="150"/>
      <c r="C127" s="144" t="s">
        <v>82</v>
      </c>
      <c r="D127" s="11" t="s">
        <v>208</v>
      </c>
      <c r="E127" s="11">
        <v>166</v>
      </c>
      <c r="F127" s="13">
        <v>23959409</v>
      </c>
    </row>
    <row r="128" spans="1:6" ht="10.199999999999999" customHeight="1" x14ac:dyDescent="0.2">
      <c r="A128" s="148"/>
      <c r="B128" s="150"/>
      <c r="C128" s="144"/>
      <c r="D128" s="11" t="s">
        <v>208</v>
      </c>
      <c r="E128" s="11">
        <v>172</v>
      </c>
      <c r="F128" s="13">
        <v>1261022</v>
      </c>
    </row>
    <row r="129" spans="1:6" ht="10.199999999999999" hidden="1" customHeight="1" x14ac:dyDescent="0.2">
      <c r="A129" s="148"/>
      <c r="B129" s="150"/>
      <c r="C129" s="107" t="s">
        <v>83</v>
      </c>
      <c r="D129" s="11"/>
      <c r="E129" s="11"/>
      <c r="F129" s="13"/>
    </row>
    <row r="130" spans="1:6" ht="10.199999999999999" hidden="1" customHeight="1" x14ac:dyDescent="0.2">
      <c r="A130" s="148"/>
      <c r="B130" s="150"/>
      <c r="C130" s="107" t="s">
        <v>84</v>
      </c>
      <c r="D130" s="11"/>
      <c r="E130" s="11"/>
      <c r="F130" s="13"/>
    </row>
    <row r="131" spans="1:6" ht="10.199999999999999" hidden="1" customHeight="1" x14ac:dyDescent="0.2">
      <c r="A131" s="148" t="s">
        <v>85</v>
      </c>
      <c r="B131" s="149">
        <v>5</v>
      </c>
      <c r="C131" s="158" t="s">
        <v>86</v>
      </c>
      <c r="D131" s="11" t="s">
        <v>209</v>
      </c>
      <c r="E131" s="11">
        <v>168</v>
      </c>
      <c r="F131" s="13">
        <v>43000000</v>
      </c>
    </row>
    <row r="132" spans="1:6" ht="10.199999999999999" hidden="1" customHeight="1" x14ac:dyDescent="0.2">
      <c r="A132" s="148"/>
      <c r="B132" s="149"/>
      <c r="C132" s="158"/>
      <c r="D132" s="11" t="s">
        <v>209</v>
      </c>
      <c r="E132" s="11">
        <v>169</v>
      </c>
      <c r="F132" s="13">
        <v>2000000</v>
      </c>
    </row>
    <row r="133" spans="1:6" ht="10.199999999999999" customHeight="1" x14ac:dyDescent="0.2">
      <c r="A133" s="148" t="s">
        <v>87</v>
      </c>
      <c r="B133" s="149" t="s">
        <v>217</v>
      </c>
      <c r="C133" s="144" t="s">
        <v>88</v>
      </c>
      <c r="D133" s="11" t="s">
        <v>210</v>
      </c>
      <c r="E133" s="11">
        <v>179</v>
      </c>
      <c r="F133" s="13">
        <v>1257500</v>
      </c>
    </row>
    <row r="134" spans="1:6" ht="10.199999999999999" customHeight="1" x14ac:dyDescent="0.2">
      <c r="A134" s="148"/>
      <c r="B134" s="149"/>
      <c r="C134" s="144"/>
      <c r="D134" s="11" t="s">
        <v>210</v>
      </c>
      <c r="E134" s="11">
        <v>180</v>
      </c>
      <c r="F134" s="13">
        <v>16889508</v>
      </c>
    </row>
    <row r="135" spans="1:6" ht="10.199999999999999" customHeight="1" x14ac:dyDescent="0.2">
      <c r="A135" s="148"/>
      <c r="B135" s="149"/>
      <c r="C135" s="144"/>
      <c r="D135" s="11" t="s">
        <v>210</v>
      </c>
      <c r="E135" s="11">
        <v>181</v>
      </c>
      <c r="F135" s="13">
        <v>1435503</v>
      </c>
    </row>
    <row r="136" spans="1:6" x14ac:dyDescent="0.2">
      <c r="A136" s="148"/>
      <c r="B136" s="149"/>
      <c r="C136" s="144"/>
      <c r="D136" s="11" t="s">
        <v>210</v>
      </c>
      <c r="E136" s="11">
        <v>182</v>
      </c>
      <c r="F136" s="13">
        <v>574201</v>
      </c>
    </row>
    <row r="137" spans="1:6" x14ac:dyDescent="0.2">
      <c r="A137" s="148" t="s">
        <v>89</v>
      </c>
      <c r="B137" s="149" t="s">
        <v>217</v>
      </c>
      <c r="C137" s="144" t="s">
        <v>90</v>
      </c>
      <c r="D137" s="11" t="s">
        <v>210</v>
      </c>
      <c r="E137" s="11">
        <v>179</v>
      </c>
      <c r="F137" s="13">
        <v>3122500</v>
      </c>
    </row>
    <row r="138" spans="1:6" x14ac:dyDescent="0.2">
      <c r="A138" s="148"/>
      <c r="B138" s="149"/>
      <c r="C138" s="144"/>
      <c r="D138" s="11" t="s">
        <v>210</v>
      </c>
      <c r="E138" s="11">
        <v>180</v>
      </c>
      <c r="F138" s="13">
        <v>41938341</v>
      </c>
    </row>
    <row r="139" spans="1:6" x14ac:dyDescent="0.2">
      <c r="A139" s="148"/>
      <c r="B139" s="149"/>
      <c r="C139" s="144"/>
      <c r="D139" s="11" t="s">
        <v>210</v>
      </c>
      <c r="E139" s="11">
        <v>181</v>
      </c>
      <c r="F139" s="13">
        <v>3564497</v>
      </c>
    </row>
    <row r="140" spans="1:6" x14ac:dyDescent="0.2">
      <c r="A140" s="148"/>
      <c r="B140" s="149"/>
      <c r="C140" s="144"/>
      <c r="D140" s="11" t="s">
        <v>210</v>
      </c>
      <c r="E140" s="11">
        <v>182</v>
      </c>
      <c r="F140" s="13">
        <v>1425799</v>
      </c>
    </row>
    <row r="141" spans="1:6" x14ac:dyDescent="0.2">
      <c r="F141" s="17"/>
    </row>
    <row r="142" spans="1:6" x14ac:dyDescent="0.2">
      <c r="F142" s="17"/>
    </row>
  </sheetData>
  <mergeCells count="49">
    <mergeCell ref="A133:A136"/>
    <mergeCell ref="B133:B136"/>
    <mergeCell ref="C133:C136"/>
    <mergeCell ref="A137:A140"/>
    <mergeCell ref="B137:B140"/>
    <mergeCell ref="C137:C140"/>
    <mergeCell ref="A117:A130"/>
    <mergeCell ref="B117:B130"/>
    <mergeCell ref="C118:C119"/>
    <mergeCell ref="C127:C128"/>
    <mergeCell ref="A131:A132"/>
    <mergeCell ref="B131:B132"/>
    <mergeCell ref="C131:C132"/>
    <mergeCell ref="A92:A116"/>
    <mergeCell ref="B92:B116"/>
    <mergeCell ref="C92:C93"/>
    <mergeCell ref="C94:C95"/>
    <mergeCell ref="C101:C102"/>
    <mergeCell ref="C105:C106"/>
    <mergeCell ref="A89:A91"/>
    <mergeCell ref="B89:B91"/>
    <mergeCell ref="C89:C90"/>
    <mergeCell ref="C53:C54"/>
    <mergeCell ref="C55:C56"/>
    <mergeCell ref="C57:C62"/>
    <mergeCell ref="C63:C65"/>
    <mergeCell ref="C66:C68"/>
    <mergeCell ref="C69:C70"/>
    <mergeCell ref="A71:A88"/>
    <mergeCell ref="B71:B88"/>
    <mergeCell ref="C71:C76"/>
    <mergeCell ref="C77:C82"/>
    <mergeCell ref="C83:C88"/>
    <mergeCell ref="C51:C52"/>
    <mergeCell ref="A4:A21"/>
    <mergeCell ref="B4:B21"/>
    <mergeCell ref="C5:C13"/>
    <mergeCell ref="C16:C19"/>
    <mergeCell ref="C20:C21"/>
    <mergeCell ref="A22:A70"/>
    <mergeCell ref="B22:B70"/>
    <mergeCell ref="C22:C26"/>
    <mergeCell ref="C27:C30"/>
    <mergeCell ref="C31:C34"/>
    <mergeCell ref="C35:C37"/>
    <mergeCell ref="C38:C40"/>
    <mergeCell ref="C43:C46"/>
    <mergeCell ref="C47:C48"/>
    <mergeCell ref="C49:C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SZOP</vt:lpstr>
      <vt:lpstr>Tabela indykatywna</vt:lpstr>
      <vt:lpstr>ZI</vt:lpstr>
      <vt:lpstr>ZI roboczy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2024-07-04T09:26:11Z</dcterms:modified>
</cp:coreProperties>
</file>