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EP 2021-2027\5. OCENA PROJEKTÓW\02.13._2024\!dokumenty wspólne\5 - info o wyniku postępowania\"/>
    </mc:Choice>
  </mc:AlternateContent>
  <xr:revisionPtr revIDLastSave="0" documentId="13_ncr:1_{FCB474A9-7C1C-4FE5-B912-ED9B8BC1EB50}" xr6:coauthVersionLast="36" xr6:coauthVersionMax="36" xr10:uidLastSave="{00000000-0000-0000-0000-000000000000}"/>
  <bookViews>
    <workbookView xWindow="0" yWindow="0" windowWidth="23016" windowHeight="8892" xr2:uid="{D7816AF3-7A59-4762-941D-D88EE6EF06B0}"/>
  </bookViews>
  <sheets>
    <sheet name="list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E40" i="1" l="1"/>
  <c r="F40" i="1"/>
  <c r="E42" i="1"/>
  <c r="F42" i="1"/>
  <c r="E41" i="1"/>
  <c r="F41" i="1"/>
  <c r="E49" i="1"/>
  <c r="F49" i="1"/>
  <c r="E39" i="1"/>
  <c r="F39" i="1"/>
  <c r="E38" i="1"/>
  <c r="F38" i="1"/>
  <c r="E37" i="1"/>
  <c r="F37" i="1"/>
  <c r="E36" i="1"/>
  <c r="F36" i="1"/>
  <c r="E35" i="1"/>
  <c r="F35" i="1"/>
  <c r="E34" i="1"/>
  <c r="F34" i="1"/>
</calcChain>
</file>

<file path=xl/sharedStrings.xml><?xml version="1.0" encoding="utf-8"?>
<sst xmlns="http://schemas.openxmlformats.org/spreadsheetml/2006/main" count="226" uniqueCount="157">
  <si>
    <t>L.p.</t>
  </si>
  <si>
    <t>Numer wniosku</t>
  </si>
  <si>
    <t>Tytuł projektu</t>
  </si>
  <si>
    <t>Wnioskodawca</t>
  </si>
  <si>
    <t>Koszty kwalifikowalne
[zł]</t>
  </si>
  <si>
    <t>Wnioskowane dofinansowanie - środki EFRR
[zł]</t>
  </si>
  <si>
    <t>Liczba punktów</t>
  </si>
  <si>
    <t>Wynik oceny</t>
  </si>
  <si>
    <t>1.</t>
  </si>
  <si>
    <t>2.</t>
  </si>
  <si>
    <t>3.</t>
  </si>
  <si>
    <t>4.</t>
  </si>
  <si>
    <t>Gmina Dzierzgoń</t>
  </si>
  <si>
    <t>5.</t>
  </si>
  <si>
    <t>6.</t>
  </si>
  <si>
    <t>7.</t>
  </si>
  <si>
    <t>8.</t>
  </si>
  <si>
    <t>9.</t>
  </si>
  <si>
    <t>Gmina Kępice</t>
  </si>
  <si>
    <t>10.</t>
  </si>
  <si>
    <t>11.</t>
  </si>
  <si>
    <t>Gmina Konarzyny</t>
  </si>
  <si>
    <t>12.</t>
  </si>
  <si>
    <t>13.</t>
  </si>
  <si>
    <t>14.</t>
  </si>
  <si>
    <t>15.</t>
  </si>
  <si>
    <t>16.</t>
  </si>
  <si>
    <t>17.</t>
  </si>
  <si>
    <t>Gmina Miejska Łeba</t>
  </si>
  <si>
    <t>18.</t>
  </si>
  <si>
    <t>19.</t>
  </si>
  <si>
    <t>20.</t>
  </si>
  <si>
    <t>21.</t>
  </si>
  <si>
    <t>22.</t>
  </si>
  <si>
    <t>23.</t>
  </si>
  <si>
    <t>Gmina Ustka</t>
  </si>
  <si>
    <t>24.</t>
  </si>
  <si>
    <t>Gmina Tuchomie</t>
  </si>
  <si>
    <t>Gmina Miastko</t>
  </si>
  <si>
    <t>Działanie 2.13. Gospodarka o obiegu zamkniętym FEP 2021-2027</t>
  </si>
  <si>
    <t>Numer naboru FEPM.02.13-IZ.00-001/24</t>
  </si>
  <si>
    <t>FEPM.02.13-IZ.00-0001/24</t>
  </si>
  <si>
    <t>Rozbudowa/przebudowa PSZOK w Zielonej Hucie</t>
  </si>
  <si>
    <t>FEPM.02.13-IZ.00-0003/24</t>
  </si>
  <si>
    <t>Rozbudowa systemu selektywnego zbierania odpadów komunalnych poprzez zakup pojemników na selektywnie zbierane frakcje odpadów</t>
  </si>
  <si>
    <t>Zakład Usług Komunalnych Sp. z o.o.</t>
  </si>
  <si>
    <t>FEPM.02.13-IZ.00-0005/24</t>
  </si>
  <si>
    <t>Wspieranie transformacji w kierunku gospodarki o obiegu zamkniętym i gospodarki zasobooszczędnej na Obszarze Funkcjonalnym Strefy Przybrzeżnej</t>
  </si>
  <si>
    <t>FEPM.02.13-IZ.00-0007/24</t>
  </si>
  <si>
    <t>Przebudowa Punktu Selektywnej Zbiórki Odpadów Komunalnych</t>
  </si>
  <si>
    <t>Gmina Trzebielino</t>
  </si>
  <si>
    <t>FEPM.02.13-IZ.00-0008/24</t>
  </si>
  <si>
    <t>Rozbudowa Punktu Selektywnego Zbierania Odpadów Komunalnych w Wodnicy</t>
  </si>
  <si>
    <t>FEPM.02.13-IZ.00-0010/24</t>
  </si>
  <si>
    <t>Budowa Punktu Selektywnej Zbiórki Odpadów Komunalnych (PSZOK) na terenie Gminy Kobylnica</t>
  </si>
  <si>
    <t>Gmina Kobylnica</t>
  </si>
  <si>
    <t>FEPM.02.13-IZ.00-0011/24</t>
  </si>
  <si>
    <t>Rozbudowa Punktu Selektywnej Zbiórki Odpadów Komunalnych w Miastku na terenie Obszaru Partnerstwa Środkowe Pomorze</t>
  </si>
  <si>
    <t>FEPM.02.13-IZ.00-0012/24</t>
  </si>
  <si>
    <t>Rozbudowa systemu segregacji odpadów w mieście Ustka</t>
  </si>
  <si>
    <t>Zakład Gospodarki Komunalnej Spółka Z o.o.</t>
  </si>
  <si>
    <t>FEPM.02.13-IZ.00-0013/24</t>
  </si>
  <si>
    <t>Rozbudowa i modernizacja PSZOK oraz poprawa efektywności przygotowania do ponownego użycia i recyklingu odpadów komunalnych w Dziemianach</t>
  </si>
  <si>
    <t>Gmina Dziemiany</t>
  </si>
  <si>
    <t>FEPM.02.13-IZ.00-0014/24</t>
  </si>
  <si>
    <t>Przebudowa i doposażenie Punktu Selektywnej Zbiórki Odpadów Komunalnych na terenie Gminy Główczyce</t>
  </si>
  <si>
    <t>Gmina Główczyce</t>
  </si>
  <si>
    <t>FEPM.02.13-IZ.00-0015/24</t>
  </si>
  <si>
    <t>Rozbudowa systemu selektywnego zbierania odpadów komunalnych na terenie gminy Brusy</t>
  </si>
  <si>
    <t>Gmina Brusy</t>
  </si>
  <si>
    <t>FEPM.02.13-IZ.00-0017/24</t>
  </si>
  <si>
    <t>Przebudowa i rozbudowa Punktu Selektywnej Zbiórki Odpadów Komunalnych wraz z doposażeniem</t>
  </si>
  <si>
    <t>Gmina Kołczygłowy</t>
  </si>
  <si>
    <t>FEPM.02.13-IZ.00-0018/24</t>
  </si>
  <si>
    <t>Rozbudowa punktu selektywnego zbierania odpadów komunalnych w Tuchomiu</t>
  </si>
  <si>
    <t>FEPM.02.13-IZ.00-0019/24</t>
  </si>
  <si>
    <t>Budowa Punktu Selektywnego Zbierania Odpadów Komunalnych oraz Punktu Napraw i Ponownego Użycia Produktów wraz z urządzeniami budowlanymi (w tym panelami fotowoltaicznymi), na terenie zamkniętego składowiska odpadów komunalnych w Kiełpinie</t>
  </si>
  <si>
    <t>Gmina Miejska Człuchów</t>
  </si>
  <si>
    <t>FEPM.02.13-IZ.00-0022/24</t>
  </si>
  <si>
    <t>EKO MIERZEJA - Innowacyjne kosze uliczne na Mierzei Wiślanej</t>
  </si>
  <si>
    <t>Gmina Stegna</t>
  </si>
  <si>
    <t>FEPM.02.13-IZ.00-0023/24</t>
  </si>
  <si>
    <t>Doposażenie Punktu Selektywnego Zbierania Odpadów Komunalnych (PSZOK) oraz punktu przygotowania do ponownego użycia na terenie ZZO Nowy Dwór</t>
  </si>
  <si>
    <t>Zakład Zagospodarowania Odpadów Nowy Dwór Sp. z o.o.</t>
  </si>
  <si>
    <t>FEPM.02.13-IZ.00-0024/24</t>
  </si>
  <si>
    <t>Modernizacja infrastruktury PSZOK, rozbudowa systemu selektywnej zbiórki odpadów i utworzenie punktu przygotowania do ponownego użycia w tym napraw.</t>
  </si>
  <si>
    <t>PUS Sp. z o.o.</t>
  </si>
  <si>
    <t>FEPM.02.13-IZ.00-0025/24</t>
  </si>
  <si>
    <t>Stworzenie warunków do maksymalizacji GOZ i skali recyklingu w sektorze komunalnym dzięki inwestycji sprzyjającej efektywnej gospodarce odpadami</t>
  </si>
  <si>
    <t>NEZ spółka z o.o.</t>
  </si>
  <si>
    <t>FEPM.02.13-IZ.00-0026/24</t>
  </si>
  <si>
    <t>Gospodarka Żuław w obiegu zamkniętym - rozbudowa punktu selektywnego zbierania odpadów w gminie Nowy Staw</t>
  </si>
  <si>
    <t>Gmina Nowy Staw</t>
  </si>
  <si>
    <t>FEPM.02.13-IZ.00-0028/24</t>
  </si>
  <si>
    <t>Rozbudowa i doposażenie Zakładu Zagospodarowania Odpadów w Sierznie</t>
  </si>
  <si>
    <t>Zakład Zagospodarowania Odpadów Sierzno Sp. z o.o.</t>
  </si>
  <si>
    <t>FEPM.02.13-IZ.00-0030/24</t>
  </si>
  <si>
    <t>Gospodarka Żuław w obiegu zamkniętym – budowa Punktu Selektywnego Zbierania Odpadów Komunalnych w Gminie Nowy Dwór Gdański</t>
  </si>
  <si>
    <t>Gmina Nowy Dwór Gdański</t>
  </si>
  <si>
    <t>FEPM.02.13-IZ.00-0031/24</t>
  </si>
  <si>
    <t>„Rozbudowa Punktu Selektywnej Zbiórki Odpadów Komunalnych w miejscowości Kaliska”</t>
  </si>
  <si>
    <t>Gmina Kaliska</t>
  </si>
  <si>
    <t>FEPM.02.13-IZ.00-0032/24</t>
  </si>
  <si>
    <t>Budowa Punktu Selektywnej Zbiórki Odpadów Komunalnych na terenie Gminy Żukowo</t>
  </si>
  <si>
    <t>Gmina Żukowo</t>
  </si>
  <si>
    <t>FEPM.02.13-IZ.00-0033/24</t>
  </si>
  <si>
    <t>Rozbudowa innowacyjnego Systemu Monitorowania Odpadów Komunalnych (SMOK) - Wyposażenie Punktu Selektywnej Zbiórki Odpadów w miejscowości Kępice</t>
  </si>
  <si>
    <t>FEPM.02.13-IZ.00-0036/24</t>
  </si>
  <si>
    <t>Poprawa zdolności gmin Partnerstwa Wschodnie Powiśle w obszarze gospodarowania odpadami – zagospodarowanie odpadów poprzez rozbudowę Biokompostowni w Gminie Dzierzgoń wraz z wyposażeniem</t>
  </si>
  <si>
    <t>FEPM.02.13-IZ.00-0037/24</t>
  </si>
  <si>
    <t>Rozbudowa systemów selektywnego zbierania odpadów komunalnych dla instalacji komunalnej w Chlewnicy, gm. Potęgowo</t>
  </si>
  <si>
    <t>ELWOZ ECO SP. Z O.O.</t>
  </si>
  <si>
    <t>FEPM.02.13-IZ.00-0039/24</t>
  </si>
  <si>
    <t>Budowa Punktu Selektywnej Zbiórki Odpadów Komunalnych na terenie Gminy Pelplin</t>
  </si>
  <si>
    <t>Gmina Pelplin</t>
  </si>
  <si>
    <t>1. Projekty ocenione pozytywnie - wybrane do dofinansowania</t>
  </si>
  <si>
    <t xml:space="preserve">FEPM.02.13-IZ.00-0004/24 </t>
  </si>
  <si>
    <t>Budowa i wyposażenie Punktu Selektywnego Zbierania Odpadów Komunalnych (PSZOK) w gminie Stary Dzierzgoń</t>
  </si>
  <si>
    <t xml:space="preserve">Gmina Stary Dzierzgoń </t>
  </si>
  <si>
    <t>x</t>
  </si>
  <si>
    <t>FEPM.02.13-IZ.00-0006/24</t>
  </si>
  <si>
    <t>Modernizacja Punktu Selektywnego Zbierania Odpadów Komunalnych (PSZOK) w gminie Stary Targ</t>
  </si>
  <si>
    <t xml:space="preserve">Gmina Stary Targ </t>
  </si>
  <si>
    <t>FEPM.02.13-IZ.00-0009/24</t>
  </si>
  <si>
    <t>Rozbudowa PSZOK we Władysławowie o stacje przeładunkową</t>
  </si>
  <si>
    <t xml:space="preserve">Gmina Władysławowo </t>
  </si>
  <si>
    <t xml:space="preserve">FEPM.02.13-IZ.00-0016/24 </t>
  </si>
  <si>
    <t>Budowa punktu selektywnej zbiórki odpadów komunalnych w Ostaszewie wraz z infrastrukturą techniczną i osprzętem niezbędnym do utrzymania obiektu</t>
  </si>
  <si>
    <t>Gmina Ostaszewo</t>
  </si>
  <si>
    <t xml:space="preserve">FEPM.02.13-IZ.00-0020/24 </t>
  </si>
  <si>
    <t>Rozbudowa systemu selektywnej zbiórki odpadów komunalnych na terenie gminy Kartuzy</t>
  </si>
  <si>
    <t xml:space="preserve">Gmina Kartuzy </t>
  </si>
  <si>
    <t xml:space="preserve">FEPM.02.13-IZ.00-0021/24 </t>
  </si>
  <si>
    <t>„Rozbudowa i doposażenie PSZOK-ów w miejscowościach Szemud i Kielno”</t>
  </si>
  <si>
    <t xml:space="preserve">Gmina Szemud </t>
  </si>
  <si>
    <t>FEPM.02.13-IZ.00-0029/24</t>
  </si>
  <si>
    <t>Budowa punktu selektywnej zbiórki odpadów komunalnych (PSZOK) w Hopowie, gmina Somonino</t>
  </si>
  <si>
    <t xml:space="preserve">FEPM.02.13-IZ.00-0034/24 </t>
  </si>
  <si>
    <t>Odzysk drewna z odpadów wielkogabarytowych w IQ Recykling</t>
  </si>
  <si>
    <t xml:space="preserve">IQ RECYCLING SPÓŁKA Z OGRANICZONĄ ODPOWIEDZIALNOŚCIĄ </t>
  </si>
  <si>
    <t xml:space="preserve">Gmina Somonino </t>
  </si>
  <si>
    <t xml:space="preserve">FEPM.02.13-IZ.00-0035/24 </t>
  </si>
  <si>
    <t>Stworzenie nowej linii dedykowanej neutralizacji opakowań zawierających substancje niebezpieczne w IQ Recykling</t>
  </si>
  <si>
    <t xml:space="preserve">FEPM.02.13-IZ.00-0038/24 </t>
  </si>
  <si>
    <t>Gospodarka Żuław w obiegu zamkniętym – rozbudowa punktu selektywnego zbierania odpadów w gminie Miłoradz</t>
  </si>
  <si>
    <t xml:space="preserve">Gmina Miłoradz </t>
  </si>
  <si>
    <t>Łącznie przyznane dofinansowanie:</t>
  </si>
  <si>
    <t>wycofany przez Wnioskodawcę</t>
  </si>
  <si>
    <t>Przyznane dofinansowanie - środki EFRR
[zł]</t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</si>
  <si>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uzyskał minimum punktowego na  ocenie strategicznej</t>
    </r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</si>
  <si>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na ocenie formalnej</t>
    </r>
  </si>
  <si>
    <r>
      <rPr>
        <b/>
        <sz val="14"/>
        <color theme="1"/>
        <rFont val="Calibri"/>
        <family val="2"/>
        <charset val="238"/>
        <scheme val="minor"/>
      </rPr>
      <t>negatywny</t>
    </r>
    <r>
      <rPr>
        <sz val="14"/>
        <color theme="1"/>
        <rFont val="Calibri"/>
        <family val="2"/>
        <charset val="238"/>
        <scheme val="minor"/>
      </rPr>
      <t xml:space="preserve">
projekt nie spełnił kryteriów na ocenie wykonalności i zgodności z zasadami horyzontalnymi</t>
    </r>
  </si>
  <si>
    <r>
      <rPr>
        <b/>
        <sz val="14"/>
        <rFont val="Calibri"/>
        <family val="2"/>
        <charset val="238"/>
        <scheme val="minor"/>
      </rPr>
      <t>negatywny</t>
    </r>
    <r>
      <rPr>
        <sz val="14"/>
        <rFont val="Calibri"/>
        <family val="2"/>
        <charset val="238"/>
        <scheme val="minor"/>
      </rPr>
      <t xml:space="preserve">
projekt nie spełnił kryteriów na ocenie formalnej</t>
    </r>
  </si>
  <si>
    <t>Lista projektów po zakończeniu postępowania w sprawie wyboru projektów do dofinansowania</t>
  </si>
  <si>
    <t xml:space="preserve">2. Projekty ocenione negatywnie </t>
  </si>
  <si>
    <r>
      <rPr>
        <b/>
        <sz val="14"/>
        <color theme="1"/>
        <rFont val="Calibri"/>
        <family val="2"/>
        <charset val="238"/>
        <scheme val="minor"/>
      </rPr>
      <t xml:space="preserve">pozytywny </t>
    </r>
    <r>
      <rPr>
        <sz val="14"/>
        <color theme="1"/>
        <rFont val="Calibri"/>
        <family val="2"/>
        <charset val="238"/>
        <scheme val="minor"/>
      </rPr>
      <t xml:space="preserve">
wybrany do dofinansowania uchwałą nr 149/63/25 z dn. 6.02.2025r.</t>
    </r>
  </si>
  <si>
    <t>3. Pozostałe projekty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</si>
</sst>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8" fillId="4" borderId="4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0" fontId="5" fillId="2" borderId="4" xfId="0" applyNumberFormat="1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5" fillId="0" borderId="4" xfId="0" applyFont="1" applyFill="1" applyBorder="1" applyAlignment="1">
      <alignment horizontal="left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 wrapText="1"/>
    </xf>
  </cellXfs>
  <cellStyles count="1">
    <cellStyle name="Normalny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charset val="238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.00\ _z_ł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textRotation="0" wrapText="1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524243</xdr:colOff>
      <xdr:row>0</xdr:row>
      <xdr:rowOff>1545449</xdr:rowOff>
    </xdr:to>
    <xdr:grpSp>
      <xdr:nvGrpSpPr>
        <xdr:cNvPr id="2" name="Grupa 1" descr="Zestawienie znaków: logo Funduszy Europejskich, barwy RP, flaga Unii Europejskiej, logo Urzędu Marszałkowskiego Województwa Pomorskiego">
          <a:extLst>
            <a:ext uri="{FF2B5EF4-FFF2-40B4-BE49-F238E27FC236}">
              <a16:creationId xmlns:a16="http://schemas.microsoft.com/office/drawing/2014/main" id="{6A63BB6A-8FBD-4E06-8268-B64D95378B2C}"/>
            </a:ext>
          </a:extLst>
        </xdr:cNvPr>
        <xdr:cNvGrpSpPr>
          <a:grpSpLocks noChangeAspect="1"/>
        </xdr:cNvGrpSpPr>
      </xdr:nvGrpSpPr>
      <xdr:grpSpPr>
        <a:xfrm>
          <a:off x="0" y="0"/>
          <a:ext cx="18113743" cy="1545449"/>
          <a:chOff x="0" y="0"/>
          <a:chExt cx="10299700" cy="960120"/>
        </a:xfrm>
      </xdr:grpSpPr>
      <xdr:cxnSp macro="">
        <xdr:nvCxnSpPr>
          <xdr:cNvPr id="3" name="Łącznik prosty 2">
            <a:extLst>
              <a:ext uri="{FF2B5EF4-FFF2-40B4-BE49-F238E27FC236}">
                <a16:creationId xmlns:a16="http://schemas.microsoft.com/office/drawing/2014/main" id="{1A9F9454-3AC6-48BE-99F1-D95AADC5C1E8}"/>
              </a:ext>
              <a:ext uri="{C183D7F6-B498-43B3-948B-1728B52AA6E4}">
                <adec:decorative xmlns:adec="http://schemas.microsoft.com/office/drawing/2017/decorative" val="1"/>
              </a:ext>
            </a:extLst>
          </xdr:cNvPr>
          <xdr:cNvCxnSpPr/>
        </xdr:nvCxnSpPr>
        <xdr:spPr>
          <a:xfrm>
            <a:off x="0" y="960120"/>
            <a:ext cx="10274400" cy="0"/>
          </a:xfrm>
          <a:prstGeom prst="line">
            <a:avLst/>
          </a:prstGeom>
          <a:ln w="31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4" name="Obraz 3" descr="Ciąg czterech logotypów w kolejności od lewej: 1. Fundusze Europejskie dla Pomorza, 2. Rzeczpospolita Polska, 3. Dofinansowane przez Unię Europejską, 4. Urząd Marszałkowski Województwa Pomorskiego">
            <a:extLst>
              <a:ext uri="{FF2B5EF4-FFF2-40B4-BE49-F238E27FC236}">
                <a16:creationId xmlns:a16="http://schemas.microsoft.com/office/drawing/2014/main" id="{9D8809B7-BF4B-4779-8EE5-89669D88F3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299700" cy="91059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skalinska\AppData\Local\Microsoft\Windows\INetCache\Content.Outlook\40TCSSW7\Projekty%20-%20lista%20dla%20Agaty_2_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krzyzanowska\Desktop\Ocena_strategiczna_6.10\6.10._ostetczne_Karty_OS_zbiorcze_0024_0047\ost%20Dorota%20Karty_zbiorcze_OS_6.10_DK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G7">
            <v>4800000</v>
          </cell>
          <cell r="H7">
            <v>4080000</v>
          </cell>
        </row>
        <row r="9">
          <cell r="G9">
            <v>813008.12</v>
          </cell>
          <cell r="H9">
            <v>691056.91</v>
          </cell>
        </row>
        <row r="12">
          <cell r="G12">
            <v>2811499.7</v>
          </cell>
          <cell r="H12">
            <v>2389774.7400000002</v>
          </cell>
        </row>
        <row r="19">
          <cell r="G19">
            <v>1231147.6599999999</v>
          </cell>
          <cell r="H19">
            <v>1046475.51</v>
          </cell>
        </row>
        <row r="23">
          <cell r="G23">
            <v>2722408.96</v>
          </cell>
          <cell r="H23">
            <v>2314047.61</v>
          </cell>
        </row>
        <row r="24">
          <cell r="G24">
            <v>3601000</v>
          </cell>
          <cell r="H24">
            <v>3060850</v>
          </cell>
        </row>
        <row r="32">
          <cell r="G32">
            <v>3900913.23</v>
          </cell>
          <cell r="H32">
            <v>3315776.2</v>
          </cell>
        </row>
        <row r="37">
          <cell r="G37">
            <v>6820685</v>
          </cell>
          <cell r="H37">
            <v>5797582.25</v>
          </cell>
        </row>
        <row r="38">
          <cell r="G38">
            <v>6463697</v>
          </cell>
          <cell r="H38">
            <v>5494142.4500000002</v>
          </cell>
        </row>
        <row r="41">
          <cell r="G41">
            <v>1512195.12</v>
          </cell>
          <cell r="H41">
            <v>1285365.8500000001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_po_OS - do druku"/>
      <sheetName val="małe punkty"/>
      <sheetName val=" lista wniosków"/>
      <sheetName val="0001"/>
      <sheetName val="0002"/>
      <sheetName val="0003"/>
      <sheetName val="0004"/>
      <sheetName val="0005"/>
      <sheetName val="0006"/>
      <sheetName val="0007"/>
      <sheetName val="0008"/>
      <sheetName val="0009"/>
      <sheetName val="0010"/>
      <sheetName val="0011"/>
      <sheetName val="0012"/>
      <sheetName val="0013"/>
      <sheetName val="0014"/>
      <sheetName val="0016"/>
      <sheetName val="0017"/>
      <sheetName val="0018"/>
      <sheetName val="0019"/>
      <sheetName val="0020"/>
      <sheetName val="0021"/>
      <sheetName val="0022"/>
      <sheetName val="0023"/>
      <sheetName val="0024_neg"/>
      <sheetName val="0025_poz_zab"/>
      <sheetName val="0026_poz"/>
      <sheetName val="0027_poz"/>
      <sheetName val="0028_poz"/>
      <sheetName val="0029_zab"/>
      <sheetName val="0030_neg"/>
      <sheetName val="0031_poz"/>
      <sheetName val="0032_neg"/>
      <sheetName val="0033_poz"/>
      <sheetName val="0034_poz"/>
      <sheetName val="0035_poz"/>
      <sheetName val="0036_nie_oceniany"/>
      <sheetName val="0037_zab_neg"/>
      <sheetName val="_0038_zab_poz"/>
      <sheetName val="0039_poz"/>
      <sheetName val="0040_zab_poz"/>
      <sheetName val="0041_poz"/>
      <sheetName val="0042_nie_oceniany"/>
      <sheetName val="0045_poz"/>
      <sheetName val="0046_nie_oceniany"/>
      <sheetName val="0047_poz"/>
    </sheetNames>
    <sheetDataSet>
      <sheetData sheetId="0"/>
      <sheetData sheetId="1"/>
      <sheetData sheetId="2">
        <row r="23">
          <cell r="A23" t="str">
            <v>FEPM.06.10-IZ.00-0024/23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2">
          <cell r="I22">
            <v>43.5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DCCFDE-9090-4425-8649-767D479751F5}" name="Tabela132" displayName="Tabela132" ref="A6:H30" totalsRowShown="0" headerRowDxfId="12" dataDxfId="10" headerRowBorderDxfId="11" tableBorderDxfId="9" totalsRowBorderDxfId="8">
  <sortState ref="A7:H30">
    <sortCondition descending="1" ref="G6"/>
  </sortState>
  <tableColumns count="8">
    <tableColumn id="1" xr3:uid="{182B0AA2-662F-4EE8-928D-4BC76815AF2B}" name="L.p." dataDxfId="7"/>
    <tableColumn id="2" xr3:uid="{C189E132-9A90-4091-AA03-5147D0A3BAA7}" name="Numer wniosku" dataDxfId="6"/>
    <tableColumn id="3" xr3:uid="{1811C66A-9CE0-452D-B09E-5DE9CA32D328}" name="Tytuł projektu" dataDxfId="5"/>
    <tableColumn id="4" xr3:uid="{7BB30C6B-3A15-4C25-BD1B-9B889E75134B}" name="Wnioskodawca" dataDxfId="4"/>
    <tableColumn id="5" xr3:uid="{7980AFF0-133B-4E39-B3A8-D2448360B921}" name="Koszty kwalifikowalne_x000a_[zł]" dataDxfId="3"/>
    <tableColumn id="6" xr3:uid="{F240587D-BF9F-4A49-9741-9B21C7F6C857}" name="Przyznane dofinansowanie - środki EFRR_x000a_[zł]" dataDxfId="2"/>
    <tableColumn id="8" xr3:uid="{7CE17C3A-6201-4A75-91F6-E6670BC33129}" name="Liczba punktów" dataDxfId="1">
      <calculatedColumnFormula>'[2]0001'!I22</calculatedColumnFormula>
    </tableColumn>
    <tableColumn id="10" xr3:uid="{34BCAEAB-F433-4F97-8BFB-23075ED1622D}" name="Wynik ocen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CC37C-5420-42F9-A308-5EB7D04F4C8F}">
  <sheetPr>
    <pageSetUpPr fitToPage="1"/>
  </sheetPr>
  <dimension ref="A1:H53"/>
  <sheetViews>
    <sheetView tabSelected="1" zoomScale="60" zoomScaleNormal="60" workbookViewId="0">
      <selection activeCell="C34" sqref="C34"/>
    </sheetView>
  </sheetViews>
  <sheetFormatPr defaultRowHeight="14.4" x14ac:dyDescent="0.3"/>
  <cols>
    <col min="1" max="1" width="13" style="22" customWidth="1"/>
    <col min="2" max="2" width="30.109375" style="22" bestFit="1" customWidth="1"/>
    <col min="3" max="3" width="58.109375" style="22" customWidth="1"/>
    <col min="4" max="4" width="51.77734375" style="22" customWidth="1"/>
    <col min="5" max="5" width="36.33203125" style="22" bestFit="1" customWidth="1"/>
    <col min="6" max="6" width="39.6640625" style="22" customWidth="1"/>
    <col min="7" max="7" width="27.44140625" style="22" bestFit="1" customWidth="1"/>
    <col min="8" max="8" width="46.6640625" style="22" customWidth="1"/>
    <col min="9" max="14" width="8.88671875" style="22"/>
    <col min="15" max="15" width="8.88671875" style="22" customWidth="1"/>
    <col min="16" max="16384" width="8.88671875" style="22"/>
  </cols>
  <sheetData>
    <row r="1" spans="1:8" ht="127.8" customHeight="1" x14ac:dyDescent="0.3">
      <c r="A1" s="21"/>
      <c r="B1" s="21"/>
      <c r="C1" s="21"/>
      <c r="D1" s="21"/>
      <c r="E1" s="21"/>
      <c r="F1" s="21"/>
      <c r="G1" s="21"/>
    </row>
    <row r="2" spans="1:8" ht="41.4" customHeight="1" x14ac:dyDescent="0.3">
      <c r="A2" s="31" t="s">
        <v>153</v>
      </c>
      <c r="B2" s="14"/>
      <c r="C2" s="14"/>
      <c r="D2" s="14"/>
      <c r="E2" s="14"/>
    </row>
    <row r="3" spans="1:8" s="24" customFormat="1" ht="39.6" customHeight="1" x14ac:dyDescent="0.3">
      <c r="A3" s="50" t="s">
        <v>39</v>
      </c>
      <c r="B3" s="23"/>
    </row>
    <row r="4" spans="1:8" ht="47.4" customHeight="1" x14ac:dyDescent="0.3">
      <c r="A4" s="1" t="s">
        <v>40</v>
      </c>
      <c r="B4" s="25"/>
    </row>
    <row r="5" spans="1:8" ht="33.6" customHeight="1" x14ac:dyDescent="0.3">
      <c r="A5" s="16" t="s">
        <v>115</v>
      </c>
      <c r="B5" s="25"/>
    </row>
    <row r="6" spans="1:8" ht="68.400000000000006" customHeight="1" x14ac:dyDescent="0.3">
      <c r="A6" s="26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148</v>
      </c>
      <c r="G6" s="2" t="s">
        <v>6</v>
      </c>
      <c r="H6" s="2" t="s">
        <v>7</v>
      </c>
    </row>
    <row r="7" spans="1:8" ht="54" x14ac:dyDescent="0.3">
      <c r="A7" s="27" t="s">
        <v>8</v>
      </c>
      <c r="B7" s="3" t="s">
        <v>56</v>
      </c>
      <c r="C7" s="3" t="s">
        <v>57</v>
      </c>
      <c r="D7" s="4" t="s">
        <v>38</v>
      </c>
      <c r="E7" s="28">
        <v>1925000</v>
      </c>
      <c r="F7" s="28">
        <v>1636249.98</v>
      </c>
      <c r="G7" s="8">
        <v>75</v>
      </c>
      <c r="H7" s="4" t="s">
        <v>155</v>
      </c>
    </row>
    <row r="8" spans="1:8" ht="90" x14ac:dyDescent="0.3">
      <c r="A8" s="27" t="s">
        <v>9</v>
      </c>
      <c r="B8" s="6" t="s">
        <v>107</v>
      </c>
      <c r="C8" s="6" t="s">
        <v>108</v>
      </c>
      <c r="D8" s="7" t="s">
        <v>12</v>
      </c>
      <c r="E8" s="44">
        <v>4901520</v>
      </c>
      <c r="F8" s="44">
        <v>4166291.99</v>
      </c>
      <c r="G8" s="11">
        <v>75</v>
      </c>
      <c r="H8" s="4" t="s">
        <v>155</v>
      </c>
    </row>
    <row r="9" spans="1:8" ht="54" x14ac:dyDescent="0.3">
      <c r="A9" s="27" t="s">
        <v>10</v>
      </c>
      <c r="B9" s="6" t="s">
        <v>58</v>
      </c>
      <c r="C9" s="6" t="s">
        <v>59</v>
      </c>
      <c r="D9" s="7" t="s">
        <v>60</v>
      </c>
      <c r="E9" s="44">
        <v>2081300</v>
      </c>
      <c r="F9" s="44">
        <v>1769104.99</v>
      </c>
      <c r="G9" s="8">
        <v>74</v>
      </c>
      <c r="H9" s="4" t="s">
        <v>155</v>
      </c>
    </row>
    <row r="10" spans="1:8" ht="58.8" customHeight="1" x14ac:dyDescent="0.3">
      <c r="A10" s="27" t="s">
        <v>11</v>
      </c>
      <c r="B10" s="6" t="s">
        <v>64</v>
      </c>
      <c r="C10" s="6" t="s">
        <v>65</v>
      </c>
      <c r="D10" s="7" t="s">
        <v>66</v>
      </c>
      <c r="E10" s="44">
        <v>1477212.6</v>
      </c>
      <c r="F10" s="44">
        <v>1255630.69</v>
      </c>
      <c r="G10" s="11">
        <v>74</v>
      </c>
      <c r="H10" s="4" t="s">
        <v>155</v>
      </c>
    </row>
    <row r="11" spans="1:8" ht="72" x14ac:dyDescent="0.3">
      <c r="A11" s="27" t="s">
        <v>13</v>
      </c>
      <c r="B11" s="6" t="s">
        <v>105</v>
      </c>
      <c r="C11" s="6" t="s">
        <v>106</v>
      </c>
      <c r="D11" s="7" t="s">
        <v>18</v>
      </c>
      <c r="E11" s="44">
        <v>2900000</v>
      </c>
      <c r="F11" s="44">
        <v>2464999.9900000002</v>
      </c>
      <c r="G11" s="5">
        <v>73</v>
      </c>
      <c r="H11" s="4" t="s">
        <v>155</v>
      </c>
    </row>
    <row r="12" spans="1:8" ht="54" x14ac:dyDescent="0.3">
      <c r="A12" s="27" t="s">
        <v>14</v>
      </c>
      <c r="B12" s="6" t="s">
        <v>46</v>
      </c>
      <c r="C12" s="6" t="s">
        <v>47</v>
      </c>
      <c r="D12" s="7" t="s">
        <v>28</v>
      </c>
      <c r="E12" s="44">
        <v>5081300</v>
      </c>
      <c r="F12" s="44">
        <v>4319104.9800000004</v>
      </c>
      <c r="G12" s="5">
        <v>69</v>
      </c>
      <c r="H12" s="4" t="s">
        <v>155</v>
      </c>
    </row>
    <row r="13" spans="1:8" ht="54" x14ac:dyDescent="0.3">
      <c r="A13" s="27" t="s">
        <v>15</v>
      </c>
      <c r="B13" s="6" t="s">
        <v>51</v>
      </c>
      <c r="C13" s="6" t="s">
        <v>52</v>
      </c>
      <c r="D13" s="7" t="s">
        <v>35</v>
      </c>
      <c r="E13" s="44">
        <v>4363960.05</v>
      </c>
      <c r="F13" s="44">
        <v>3709366.02</v>
      </c>
      <c r="G13" s="5">
        <v>66</v>
      </c>
      <c r="H13" s="4" t="s">
        <v>155</v>
      </c>
    </row>
    <row r="14" spans="1:8" ht="72" x14ac:dyDescent="0.3">
      <c r="A14" s="27" t="s">
        <v>16</v>
      </c>
      <c r="B14" s="6" t="s">
        <v>84</v>
      </c>
      <c r="C14" s="6" t="s">
        <v>85</v>
      </c>
      <c r="D14" s="7" t="s">
        <v>86</v>
      </c>
      <c r="E14" s="44">
        <v>4998282.95</v>
      </c>
      <c r="F14" s="44">
        <v>4248540.5</v>
      </c>
      <c r="G14" s="5">
        <v>65</v>
      </c>
      <c r="H14" s="4" t="s">
        <v>155</v>
      </c>
    </row>
    <row r="15" spans="1:8" ht="54" x14ac:dyDescent="0.3">
      <c r="A15" s="27" t="s">
        <v>17</v>
      </c>
      <c r="B15" s="6" t="s">
        <v>48</v>
      </c>
      <c r="C15" s="6" t="s">
        <v>49</v>
      </c>
      <c r="D15" s="7" t="s">
        <v>50</v>
      </c>
      <c r="E15" s="44">
        <v>3316409.6</v>
      </c>
      <c r="F15" s="44">
        <v>2818948.14</v>
      </c>
      <c r="G15" s="5">
        <v>64</v>
      </c>
      <c r="H15" s="4" t="s">
        <v>155</v>
      </c>
    </row>
    <row r="16" spans="1:8" ht="54" x14ac:dyDescent="0.3">
      <c r="A16" s="27" t="s">
        <v>19</v>
      </c>
      <c r="B16" s="6" t="s">
        <v>73</v>
      </c>
      <c r="C16" s="6" t="s">
        <v>74</v>
      </c>
      <c r="D16" s="7" t="s">
        <v>37</v>
      </c>
      <c r="E16" s="44">
        <v>834214.53</v>
      </c>
      <c r="F16" s="44">
        <v>429630.31</v>
      </c>
      <c r="G16" s="5">
        <v>58</v>
      </c>
      <c r="H16" s="4" t="s">
        <v>155</v>
      </c>
    </row>
    <row r="17" spans="1:8" ht="54" x14ac:dyDescent="0.3">
      <c r="A17" s="27" t="s">
        <v>20</v>
      </c>
      <c r="B17" s="6" t="s">
        <v>61</v>
      </c>
      <c r="C17" s="6" t="s">
        <v>62</v>
      </c>
      <c r="D17" s="7" t="s">
        <v>63</v>
      </c>
      <c r="E17" s="44">
        <v>1498000</v>
      </c>
      <c r="F17" s="44">
        <v>1273300</v>
      </c>
      <c r="G17" s="8">
        <v>57</v>
      </c>
      <c r="H17" s="4" t="s">
        <v>155</v>
      </c>
    </row>
    <row r="18" spans="1:8" ht="54" x14ac:dyDescent="0.3">
      <c r="A18" s="27" t="s">
        <v>22</v>
      </c>
      <c r="B18" s="6" t="s">
        <v>70</v>
      </c>
      <c r="C18" s="6" t="s">
        <v>71</v>
      </c>
      <c r="D18" s="7" t="s">
        <v>72</v>
      </c>
      <c r="E18" s="44">
        <v>3500000</v>
      </c>
      <c r="F18" s="44">
        <v>2975000</v>
      </c>
      <c r="G18" s="11">
        <v>57</v>
      </c>
      <c r="H18" s="4" t="s">
        <v>155</v>
      </c>
    </row>
    <row r="19" spans="1:8" ht="54" x14ac:dyDescent="0.3">
      <c r="A19" s="27" t="s">
        <v>23</v>
      </c>
      <c r="B19" s="6" t="s">
        <v>93</v>
      </c>
      <c r="C19" s="6" t="s">
        <v>94</v>
      </c>
      <c r="D19" s="7" t="s">
        <v>95</v>
      </c>
      <c r="E19" s="44">
        <v>10714600</v>
      </c>
      <c r="F19" s="44">
        <v>9107410</v>
      </c>
      <c r="G19" s="8">
        <v>57</v>
      </c>
      <c r="H19" s="4" t="s">
        <v>155</v>
      </c>
    </row>
    <row r="20" spans="1:8" ht="72" x14ac:dyDescent="0.3">
      <c r="A20" s="27" t="s">
        <v>24</v>
      </c>
      <c r="B20" s="6" t="s">
        <v>81</v>
      </c>
      <c r="C20" s="6" t="s">
        <v>82</v>
      </c>
      <c r="D20" s="7" t="s">
        <v>83</v>
      </c>
      <c r="E20" s="44">
        <v>1018600</v>
      </c>
      <c r="F20" s="44">
        <v>865810</v>
      </c>
      <c r="G20" s="5">
        <v>56</v>
      </c>
      <c r="H20" s="4" t="s">
        <v>155</v>
      </c>
    </row>
    <row r="21" spans="1:8" ht="108" x14ac:dyDescent="0.3">
      <c r="A21" s="27" t="s">
        <v>25</v>
      </c>
      <c r="B21" s="6" t="s">
        <v>75</v>
      </c>
      <c r="C21" s="6" t="s">
        <v>76</v>
      </c>
      <c r="D21" s="7" t="s">
        <v>77</v>
      </c>
      <c r="E21" s="44">
        <v>21019757.66</v>
      </c>
      <c r="F21" s="44">
        <v>17866794</v>
      </c>
      <c r="G21" s="5">
        <v>54</v>
      </c>
      <c r="H21" s="4" t="s">
        <v>155</v>
      </c>
    </row>
    <row r="22" spans="1:8" ht="54" x14ac:dyDescent="0.3">
      <c r="A22" s="27" t="s">
        <v>26</v>
      </c>
      <c r="B22" s="6" t="s">
        <v>102</v>
      </c>
      <c r="C22" s="6" t="s">
        <v>103</v>
      </c>
      <c r="D22" s="7" t="s">
        <v>104</v>
      </c>
      <c r="E22" s="44">
        <v>2000000</v>
      </c>
      <c r="F22" s="44">
        <v>1699999.98</v>
      </c>
      <c r="G22" s="5">
        <v>53</v>
      </c>
      <c r="H22" s="4" t="s">
        <v>155</v>
      </c>
    </row>
    <row r="23" spans="1:8" ht="54" x14ac:dyDescent="0.3">
      <c r="A23" s="27" t="s">
        <v>27</v>
      </c>
      <c r="B23" s="6" t="s">
        <v>96</v>
      </c>
      <c r="C23" s="6" t="s">
        <v>97</v>
      </c>
      <c r="D23" s="12" t="s">
        <v>98</v>
      </c>
      <c r="E23" s="44">
        <v>1626000</v>
      </c>
      <c r="F23" s="44">
        <v>1382099.98</v>
      </c>
      <c r="G23" s="8">
        <v>52</v>
      </c>
      <c r="H23" s="4" t="s">
        <v>155</v>
      </c>
    </row>
    <row r="24" spans="1:8" ht="54" x14ac:dyDescent="0.3">
      <c r="A24" s="27" t="s">
        <v>29</v>
      </c>
      <c r="B24" s="6" t="s">
        <v>53</v>
      </c>
      <c r="C24" s="6" t="s">
        <v>54</v>
      </c>
      <c r="D24" s="7" t="s">
        <v>55</v>
      </c>
      <c r="E24" s="44">
        <v>2510792.34</v>
      </c>
      <c r="F24" s="44">
        <v>2134173.48</v>
      </c>
      <c r="G24" s="11">
        <v>52</v>
      </c>
      <c r="H24" s="4" t="s">
        <v>155</v>
      </c>
    </row>
    <row r="25" spans="1:8" ht="54" x14ac:dyDescent="0.3">
      <c r="A25" s="27" t="s">
        <v>30</v>
      </c>
      <c r="B25" s="6" t="s">
        <v>41</v>
      </c>
      <c r="C25" s="6" t="s">
        <v>42</v>
      </c>
      <c r="D25" s="7" t="s">
        <v>21</v>
      </c>
      <c r="E25" s="44">
        <v>1400000</v>
      </c>
      <c r="F25" s="44">
        <v>1189999.99</v>
      </c>
      <c r="G25" s="5">
        <v>50</v>
      </c>
      <c r="H25" s="4" t="s">
        <v>155</v>
      </c>
    </row>
    <row r="26" spans="1:8" ht="54" x14ac:dyDescent="0.3">
      <c r="A26" s="27" t="s">
        <v>31</v>
      </c>
      <c r="B26" s="6" t="s">
        <v>90</v>
      </c>
      <c r="C26" s="6" t="s">
        <v>91</v>
      </c>
      <c r="D26" s="7" t="s">
        <v>92</v>
      </c>
      <c r="E26" s="44">
        <v>2979875</v>
      </c>
      <c r="F26" s="44">
        <v>2532893.75</v>
      </c>
      <c r="G26" s="5">
        <v>49</v>
      </c>
      <c r="H26" s="4" t="s">
        <v>155</v>
      </c>
    </row>
    <row r="27" spans="1:8" ht="54" x14ac:dyDescent="0.3">
      <c r="A27" s="27" t="s">
        <v>32</v>
      </c>
      <c r="B27" s="6" t="s">
        <v>112</v>
      </c>
      <c r="C27" s="6" t="s">
        <v>113</v>
      </c>
      <c r="D27" s="7" t="s">
        <v>114</v>
      </c>
      <c r="E27" s="44">
        <v>2533381.2000000002</v>
      </c>
      <c r="F27" s="44">
        <v>2153374.02</v>
      </c>
      <c r="G27" s="5">
        <v>45</v>
      </c>
      <c r="H27" s="4" t="s">
        <v>155</v>
      </c>
    </row>
    <row r="28" spans="1:8" ht="54" x14ac:dyDescent="0.3">
      <c r="A28" s="27" t="s">
        <v>33</v>
      </c>
      <c r="B28" s="6" t="s">
        <v>67</v>
      </c>
      <c r="C28" s="6" t="s">
        <v>68</v>
      </c>
      <c r="D28" s="7" t="s">
        <v>69</v>
      </c>
      <c r="E28" s="44">
        <v>2560000</v>
      </c>
      <c r="F28" s="44">
        <v>2176000</v>
      </c>
      <c r="G28" s="11">
        <v>39</v>
      </c>
      <c r="H28" s="4" t="s">
        <v>155</v>
      </c>
    </row>
    <row r="29" spans="1:8" ht="54" x14ac:dyDescent="0.3">
      <c r="A29" s="27" t="s">
        <v>34</v>
      </c>
      <c r="B29" s="6" t="s">
        <v>109</v>
      </c>
      <c r="C29" s="6" t="s">
        <v>110</v>
      </c>
      <c r="D29" s="7" t="s">
        <v>111</v>
      </c>
      <c r="E29" s="44">
        <v>7999800.0000999998</v>
      </c>
      <c r="F29" s="44">
        <v>3271695</v>
      </c>
      <c r="G29" s="8">
        <v>39</v>
      </c>
      <c r="H29" s="4" t="s">
        <v>155</v>
      </c>
    </row>
    <row r="30" spans="1:8" ht="54" x14ac:dyDescent="0.3">
      <c r="A30" s="27" t="s">
        <v>36</v>
      </c>
      <c r="B30" s="6" t="s">
        <v>99</v>
      </c>
      <c r="C30" s="6" t="s">
        <v>100</v>
      </c>
      <c r="D30" s="7" t="s">
        <v>101</v>
      </c>
      <c r="E30" s="44">
        <v>984687.42</v>
      </c>
      <c r="F30" s="44">
        <v>836984.31</v>
      </c>
      <c r="G30" s="15">
        <v>38</v>
      </c>
      <c r="H30" s="4" t="s">
        <v>155</v>
      </c>
    </row>
    <row r="31" spans="1:8" ht="43.8" customHeight="1" x14ac:dyDescent="0.3">
      <c r="A31" s="40"/>
      <c r="B31" s="41"/>
      <c r="C31" s="41"/>
      <c r="D31" s="42"/>
      <c r="E31" s="49" t="s">
        <v>146</v>
      </c>
      <c r="F31" s="28">
        <f>SUM(F7:F30)</f>
        <v>76283402.099999994</v>
      </c>
      <c r="G31" s="43"/>
      <c r="H31" s="42"/>
    </row>
    <row r="32" spans="1:8" s="24" customFormat="1" ht="43.8" customHeight="1" x14ac:dyDescent="0.3">
      <c r="A32" s="59" t="s">
        <v>154</v>
      </c>
      <c r="B32" s="60"/>
      <c r="C32" s="60"/>
      <c r="D32" s="60"/>
      <c r="E32" s="23"/>
    </row>
    <row r="33" spans="1:8" ht="68.400000000000006" customHeight="1" x14ac:dyDescent="0.3">
      <c r="A33" s="29" t="s">
        <v>0</v>
      </c>
      <c r="B33" s="17" t="s">
        <v>1</v>
      </c>
      <c r="C33" s="17" t="s">
        <v>2</v>
      </c>
      <c r="D33" s="17" t="s">
        <v>3</v>
      </c>
      <c r="E33" s="17" t="s">
        <v>4</v>
      </c>
      <c r="F33" s="17" t="s">
        <v>5</v>
      </c>
      <c r="G33" s="17" t="s">
        <v>6</v>
      </c>
      <c r="H33" s="17" t="s">
        <v>7</v>
      </c>
    </row>
    <row r="34" spans="1:8" s="34" customFormat="1" ht="54" x14ac:dyDescent="0.3">
      <c r="A34" s="38" t="s">
        <v>8</v>
      </c>
      <c r="B34" s="38" t="s">
        <v>116</v>
      </c>
      <c r="C34" s="51" t="s">
        <v>117</v>
      </c>
      <c r="D34" s="38" t="s">
        <v>118</v>
      </c>
      <c r="E34" s="47">
        <f>[1]Sheet1!G7</f>
        <v>4800000</v>
      </c>
      <c r="F34" s="47">
        <f>[1]Sheet1!H7</f>
        <v>4080000</v>
      </c>
      <c r="G34" s="38" t="s">
        <v>119</v>
      </c>
      <c r="H34" s="4" t="s">
        <v>150</v>
      </c>
    </row>
    <row r="35" spans="1:8" s="34" customFormat="1" ht="54" x14ac:dyDescent="0.3">
      <c r="A35" s="30" t="s">
        <v>9</v>
      </c>
      <c r="B35" s="30" t="s">
        <v>120</v>
      </c>
      <c r="C35" s="39" t="s">
        <v>121</v>
      </c>
      <c r="D35" s="30" t="s">
        <v>122</v>
      </c>
      <c r="E35" s="48">
        <f>[1]Sheet1!G9</f>
        <v>813008.12</v>
      </c>
      <c r="F35" s="48">
        <f>[1]Sheet1!H9</f>
        <v>691056.91</v>
      </c>
      <c r="G35" s="30" t="s">
        <v>119</v>
      </c>
      <c r="H35" s="13" t="s">
        <v>150</v>
      </c>
    </row>
    <row r="36" spans="1:8" s="33" customFormat="1" ht="54" x14ac:dyDescent="0.35">
      <c r="A36" s="38" t="s">
        <v>10</v>
      </c>
      <c r="B36" s="38" t="s">
        <v>123</v>
      </c>
      <c r="C36" s="57" t="s">
        <v>124</v>
      </c>
      <c r="D36" s="38" t="s">
        <v>125</v>
      </c>
      <c r="E36" s="47">
        <f>[1]Sheet1!G12</f>
        <v>2811499.7</v>
      </c>
      <c r="F36" s="47">
        <f>[1]Sheet1!H12</f>
        <v>2389774.7400000002</v>
      </c>
      <c r="G36" s="38" t="s">
        <v>119</v>
      </c>
      <c r="H36" s="4" t="s">
        <v>150</v>
      </c>
    </row>
    <row r="37" spans="1:8" s="33" customFormat="1" ht="72" x14ac:dyDescent="0.35">
      <c r="A37" s="30" t="s">
        <v>11</v>
      </c>
      <c r="B37" s="30" t="s">
        <v>126</v>
      </c>
      <c r="C37" s="39" t="s">
        <v>127</v>
      </c>
      <c r="D37" s="30" t="s">
        <v>128</v>
      </c>
      <c r="E37" s="48">
        <f>[1]Sheet1!G19</f>
        <v>1231147.6599999999</v>
      </c>
      <c r="F37" s="48">
        <f>[1]Sheet1!H19</f>
        <v>1046475.51</v>
      </c>
      <c r="G37" s="30" t="s">
        <v>119</v>
      </c>
      <c r="H37" s="13" t="s">
        <v>150</v>
      </c>
    </row>
    <row r="38" spans="1:8" s="34" customFormat="1" ht="54" x14ac:dyDescent="0.3">
      <c r="A38" s="38" t="s">
        <v>13</v>
      </c>
      <c r="B38" s="38" t="s">
        <v>129</v>
      </c>
      <c r="C38" s="51" t="s">
        <v>130</v>
      </c>
      <c r="D38" s="38" t="s">
        <v>131</v>
      </c>
      <c r="E38" s="47">
        <f>[1]Sheet1!G23</f>
        <v>2722408.96</v>
      </c>
      <c r="F38" s="47">
        <f>[1]Sheet1!H23</f>
        <v>2314047.61</v>
      </c>
      <c r="G38" s="38" t="s">
        <v>119</v>
      </c>
      <c r="H38" s="4" t="s">
        <v>150</v>
      </c>
    </row>
    <row r="39" spans="1:8" s="34" customFormat="1" ht="54" x14ac:dyDescent="0.3">
      <c r="A39" s="30" t="s">
        <v>14</v>
      </c>
      <c r="B39" s="30" t="s">
        <v>132</v>
      </c>
      <c r="C39" s="39" t="s">
        <v>133</v>
      </c>
      <c r="D39" s="30" t="s">
        <v>134</v>
      </c>
      <c r="E39" s="48">
        <f>[1]Sheet1!G24</f>
        <v>3601000</v>
      </c>
      <c r="F39" s="48">
        <f>[1]Sheet1!H24</f>
        <v>3060850</v>
      </c>
      <c r="G39" s="30" t="s">
        <v>119</v>
      </c>
      <c r="H39" s="13" t="s">
        <v>150</v>
      </c>
    </row>
    <row r="40" spans="1:8" s="34" customFormat="1" ht="54" x14ac:dyDescent="0.3">
      <c r="A40" s="38" t="s">
        <v>15</v>
      </c>
      <c r="B40" s="38" t="s">
        <v>143</v>
      </c>
      <c r="C40" s="51" t="s">
        <v>144</v>
      </c>
      <c r="D40" s="38" t="s">
        <v>145</v>
      </c>
      <c r="E40" s="47">
        <f>[1]Sheet1!G41</f>
        <v>1512195.12</v>
      </c>
      <c r="F40" s="47">
        <f>[1]Sheet1!H41</f>
        <v>1285365.8500000001</v>
      </c>
      <c r="G40" s="38" t="s">
        <v>119</v>
      </c>
      <c r="H40" s="58" t="s">
        <v>152</v>
      </c>
    </row>
    <row r="41" spans="1:8" s="34" customFormat="1" ht="72" x14ac:dyDescent="0.3">
      <c r="A41" s="30" t="s">
        <v>16</v>
      </c>
      <c r="B41" s="30" t="s">
        <v>137</v>
      </c>
      <c r="C41" s="39" t="s">
        <v>138</v>
      </c>
      <c r="D41" s="30" t="s">
        <v>139</v>
      </c>
      <c r="E41" s="48">
        <f>[1]Sheet1!G37</f>
        <v>6820685</v>
      </c>
      <c r="F41" s="48">
        <f>[1]Sheet1!H37</f>
        <v>5797582.25</v>
      </c>
      <c r="G41" s="30" t="s">
        <v>119</v>
      </c>
      <c r="H41" s="30" t="s">
        <v>151</v>
      </c>
    </row>
    <row r="42" spans="1:8" s="33" customFormat="1" ht="72" x14ac:dyDescent="0.35">
      <c r="A42" s="38" t="s">
        <v>17</v>
      </c>
      <c r="B42" s="38" t="s">
        <v>141</v>
      </c>
      <c r="C42" s="51" t="s">
        <v>142</v>
      </c>
      <c r="D42" s="38" t="s">
        <v>139</v>
      </c>
      <c r="E42" s="47">
        <f>[1]Sheet1!G38</f>
        <v>6463697</v>
      </c>
      <c r="F42" s="47">
        <f>[1]Sheet1!H38</f>
        <v>5494142.4500000002</v>
      </c>
      <c r="G42" s="38" t="s">
        <v>119</v>
      </c>
      <c r="H42" s="38" t="s">
        <v>151</v>
      </c>
    </row>
    <row r="43" spans="1:8" ht="100.8" customHeight="1" x14ac:dyDescent="0.3">
      <c r="A43" s="30" t="s">
        <v>19</v>
      </c>
      <c r="B43" s="18" t="s">
        <v>43</v>
      </c>
      <c r="C43" s="35" t="s">
        <v>44</v>
      </c>
      <c r="D43" s="12" t="s">
        <v>45</v>
      </c>
      <c r="E43" s="45">
        <v>1626000</v>
      </c>
      <c r="F43" s="45">
        <v>1382100</v>
      </c>
      <c r="G43" s="8">
        <v>30</v>
      </c>
      <c r="H43" s="53" t="s">
        <v>149</v>
      </c>
    </row>
    <row r="44" spans="1:8" ht="82.8" customHeight="1" x14ac:dyDescent="0.3">
      <c r="A44" s="38" t="s">
        <v>20</v>
      </c>
      <c r="B44" s="9" t="s">
        <v>87</v>
      </c>
      <c r="C44" s="36" t="s">
        <v>88</v>
      </c>
      <c r="D44" s="10" t="s">
        <v>89</v>
      </c>
      <c r="E44" s="44">
        <v>1302187.46</v>
      </c>
      <c r="F44" s="44">
        <v>1061022.3302</v>
      </c>
      <c r="G44" s="5">
        <v>28</v>
      </c>
      <c r="H44" s="54" t="s">
        <v>149</v>
      </c>
    </row>
    <row r="45" spans="1:8" ht="90" customHeight="1" x14ac:dyDescent="0.3">
      <c r="A45" s="30" t="s">
        <v>22</v>
      </c>
      <c r="B45" s="19" t="s">
        <v>78</v>
      </c>
      <c r="C45" s="37" t="s">
        <v>79</v>
      </c>
      <c r="D45" s="13" t="s">
        <v>80</v>
      </c>
      <c r="E45" s="46">
        <v>1014709.76</v>
      </c>
      <c r="F45" s="46">
        <v>862503.29</v>
      </c>
      <c r="G45" s="20">
        <v>25</v>
      </c>
      <c r="H45" s="53" t="s">
        <v>149</v>
      </c>
    </row>
    <row r="46" spans="1:8" ht="33" customHeight="1" x14ac:dyDescent="0.3"/>
    <row r="47" spans="1:8" s="24" customFormat="1" ht="39" customHeight="1" x14ac:dyDescent="0.3">
      <c r="A47" s="59" t="s">
        <v>156</v>
      </c>
    </row>
    <row r="48" spans="1:8" ht="63" x14ac:dyDescent="0.3">
      <c r="A48" s="29" t="s">
        <v>0</v>
      </c>
      <c r="B48" s="17" t="s">
        <v>1</v>
      </c>
      <c r="C48" s="17" t="s">
        <v>2</v>
      </c>
      <c r="D48" s="17" t="s">
        <v>3</v>
      </c>
      <c r="E48" s="17" t="s">
        <v>4</v>
      </c>
      <c r="F48" s="17" t="s">
        <v>5</v>
      </c>
      <c r="G48" s="17" t="s">
        <v>6</v>
      </c>
      <c r="H48" s="17" t="s">
        <v>7</v>
      </c>
    </row>
    <row r="49" spans="1:8" ht="48.6" customHeight="1" x14ac:dyDescent="0.3">
      <c r="A49" s="38" t="s">
        <v>8</v>
      </c>
      <c r="B49" s="38" t="s">
        <v>135</v>
      </c>
      <c r="C49" s="51" t="s">
        <v>136</v>
      </c>
      <c r="D49" s="38" t="s">
        <v>140</v>
      </c>
      <c r="E49" s="47">
        <f>[1]Sheet1!G32</f>
        <v>3900913.23</v>
      </c>
      <c r="F49" s="47">
        <f>[1]Sheet1!H32</f>
        <v>3315776.2</v>
      </c>
      <c r="G49" s="38" t="s">
        <v>119</v>
      </c>
      <c r="H49" s="52" t="s">
        <v>147</v>
      </c>
    </row>
    <row r="50" spans="1:8" ht="44.4" customHeight="1" x14ac:dyDescent="0.3"/>
    <row r="51" spans="1:8" s="55" customFormat="1" ht="23.4" x14ac:dyDescent="0.45">
      <c r="A51" s="32"/>
    </row>
    <row r="52" spans="1:8" s="55" customFormat="1" ht="23.4" x14ac:dyDescent="0.45">
      <c r="A52" s="56"/>
    </row>
    <row r="53" spans="1:8" s="55" customFormat="1" ht="23.4" x14ac:dyDescent="0.45">
      <c r="A53" s="56"/>
    </row>
  </sheetData>
  <pageMargins left="0.39370078740157483" right="0.39370078740157483" top="0.39370078740157483" bottom="0.39370078740157483" header="0.31496062992125984" footer="0.31496062992125984"/>
  <pageSetup paperSize="9" scale="46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</vt:lpstr>
    </vt:vector>
  </TitlesOfParts>
  <Company>Urzad Marszalkowski Wojewodztwa Pomorskiego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Mróz Agata</dc:creator>
  <cp:lastModifiedBy>Skalińska Patrycja</cp:lastModifiedBy>
  <cp:lastPrinted>2025-01-31T11:48:34Z</cp:lastPrinted>
  <dcterms:created xsi:type="dcterms:W3CDTF">2024-11-13T07:39:13Z</dcterms:created>
  <dcterms:modified xsi:type="dcterms:W3CDTF">2025-02-11T06:40:10Z</dcterms:modified>
</cp:coreProperties>
</file>