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P 2021-2027\5. OCENA PROJEKTÓW\02.01._001_2024_termo\!dokumenty wspólne\5 - info o wyniku postępowania\"/>
    </mc:Choice>
  </mc:AlternateContent>
  <xr:revisionPtr revIDLastSave="0" documentId="13_ncr:1_{65F2EB0B-4CF9-4404-9F6C-71528C07D12E}" xr6:coauthVersionLast="36" xr6:coauthVersionMax="36" xr10:uidLastSave="{00000000-0000-0000-0000-000000000000}"/>
  <bookViews>
    <workbookView xWindow="0" yWindow="0" windowWidth="23040" windowHeight="7500" xr2:uid="{883A9F1A-6E74-42DC-AE85-DB0F7351EB25}"/>
  </bookViews>
  <sheets>
    <sheet name="lista_po_OS - do druk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7" i="1" l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</calcChain>
</file>

<file path=xl/sharedStrings.xml><?xml version="1.0" encoding="utf-8"?>
<sst xmlns="http://schemas.openxmlformats.org/spreadsheetml/2006/main" count="204" uniqueCount="135">
  <si>
    <t>Gmina Smętowo Graniczne</t>
  </si>
  <si>
    <t>Termomodernizacja budynku Urzędu Gminy w Smętowie Granicznym</t>
  </si>
  <si>
    <t>FEPM.02.01-IZ.00-0021/24</t>
  </si>
  <si>
    <t>Gmina Krokowa</t>
  </si>
  <si>
    <t>Termomodernizacja budynku Urzędu Gminy w Krokowej oraz budynku przedszkola w Lubocinie, gmina Krokowa.</t>
  </si>
  <si>
    <t>FEPM.02.01-IZ.00-0008/24</t>
  </si>
  <si>
    <t>Gmina Potęgowo</t>
  </si>
  <si>
    <t>Termomodernizacja Szkoły Podstawowej w Potęgowie</t>
  </si>
  <si>
    <t>FEPM.02.01-IZ.00-0031/24</t>
  </si>
  <si>
    <t>Miasto i Gmina Prabuty</t>
  </si>
  <si>
    <t>Zwiększenie efektywności energetycznej obiektów użyteczności publicznej: Miejsko - Gminnego Ośrodka Pomocy Społecznej oraz Prabuckiego Centrum Kultury i Sportu w Prabutach</t>
  </si>
  <si>
    <t>FEPM.02.01-IZ.00-0018/24</t>
  </si>
  <si>
    <t>16.</t>
  </si>
  <si>
    <t>GMINA CZARNA DĄBRÓWKA</t>
  </si>
  <si>
    <t>Poprawa efektywności energetycznej budynków użyteczności publicznej na terenie gminy Czarna Dąbrówka</t>
  </si>
  <si>
    <t>FEPM.02.01-IZ.00-0007/24</t>
  </si>
  <si>
    <t>15.</t>
  </si>
  <si>
    <t>Gmina Tuchomie</t>
  </si>
  <si>
    <t>Termomodernizacja obiektów użyteczności publicznej oraz budynku mieszkalnego wielorodzinnego na terenie gminy Tuchomie</t>
  </si>
  <si>
    <t>FEPM.02.01-IZ.00-0013/24</t>
  </si>
  <si>
    <t>14.</t>
  </si>
  <si>
    <t>Gmina Gniewino</t>
  </si>
  <si>
    <t>Termomodernizacja budynku Zespołu Kształcenia i Wychowania w Gniewinie</t>
  </si>
  <si>
    <t>FEPM.02.01-IZ.00-0011/24</t>
  </si>
  <si>
    <t>13.</t>
  </si>
  <si>
    <t>Gmina Skórcz</t>
  </si>
  <si>
    <t>Termomodernizacja budynku Urzędu Gminy w Skórczu</t>
  </si>
  <si>
    <t>FEPM.02.01-IZ.00-0016/24</t>
  </si>
  <si>
    <t>12.</t>
  </si>
  <si>
    <t>Gmina Nowa Karczma</t>
  </si>
  <si>
    <t>Wymiana źródeł ciepła na gruntowe pompy ciepła wraz z poprawą efektywności energetycznej budynku Szkoły Podstawowej w Nowej Karczmie.</t>
  </si>
  <si>
    <t>FEPM.02.01-IZ.00-0022/24</t>
  </si>
  <si>
    <t>11.</t>
  </si>
  <si>
    <t>Gmina Kaliska</t>
  </si>
  <si>
    <t>"Termomodernizacja budynków użyteczności publicznej w gminie Kaliska"</t>
  </si>
  <si>
    <t>FEPM.02.01-IZ.00-0019/24</t>
  </si>
  <si>
    <t>10.</t>
  </si>
  <si>
    <t>Gmina Karsin</t>
  </si>
  <si>
    <t>Termomodernizacja budynków użyteczności publicznej szkół podstawowych w Karsinie, Wielu i Osowie w ramach poprawy efektywności energetycznej na terenie gminy Karsin</t>
  </si>
  <si>
    <t>FEPM.02.01-IZ.00-0006/24</t>
  </si>
  <si>
    <t>9.</t>
  </si>
  <si>
    <t>Gmina Rzeczenica</t>
  </si>
  <si>
    <t>Termomodernizacja budynku OSP w Rzeczenicy</t>
  </si>
  <si>
    <t>FEPM.02.01-IZ.00-0003/24</t>
  </si>
  <si>
    <t>8.</t>
  </si>
  <si>
    <t>Centralny Wodociąg Żuławski Sp. z o.o. w Nowym Dworze Gdańskim</t>
  </si>
  <si>
    <t>Termomodernizacja budynku administracyjno – warsztatowego, zlokalizowanego przy ul. Warszawskiej 4 w Nowym Dworze Gdańskim</t>
  </si>
  <si>
    <t>FEPM.02.01-IZ.00-0012/24</t>
  </si>
  <si>
    <t>7.</t>
  </si>
  <si>
    <t>Gmina Przechlewo</t>
  </si>
  <si>
    <t>Termomodernizacja budynku Świetlicy Wiejskiej w Szczytnie</t>
  </si>
  <si>
    <t>FEPM.02.01-IZ.00-0001/24</t>
  </si>
  <si>
    <t>6.</t>
  </si>
  <si>
    <t>Gmina Stary Targ</t>
  </si>
  <si>
    <t>Zwiększenie efektywności energetycznej budynku użyteczności publicznej w Partnerstwie Wschodnie Powiśle - Gmina Stary Targ</t>
  </si>
  <si>
    <t>FEPM.02.01-IZ.00-0024/24</t>
  </si>
  <si>
    <t>5.</t>
  </si>
  <si>
    <t>Stowarzyszenie Przyjaciół Szkół Katolickich</t>
  </si>
  <si>
    <t>Poprawa efektywności energetycznej publicznych szkół podstawowych Stowarzyszenia Przyjaciół Szkół Katolickich zlokalizowanych na terenie Gminy Gniew – PSP w Tymawie oraz PSP w Gogolewie</t>
  </si>
  <si>
    <t>FEPM.02.01-IZ.00-0009/24</t>
  </si>
  <si>
    <t>4.</t>
  </si>
  <si>
    <t>Gmina Czersk</t>
  </si>
  <si>
    <t>Zwiększenie efektywności energetycznej budynków użyteczności publicznej w Gminie Czersk</t>
  </si>
  <si>
    <t>FEPM.02.01-IZ.00-0005/24</t>
  </si>
  <si>
    <t>3.</t>
  </si>
  <si>
    <t>Gmina Główczyce</t>
  </si>
  <si>
    <t>Poprawa efektywności energetycznej poprzez termomodernizację budynków w Gminie Główczyce</t>
  </si>
  <si>
    <t>FEPM.02.01-IZ.00-0029/24</t>
  </si>
  <si>
    <t>2.</t>
  </si>
  <si>
    <t>Gmina Kołczygłowy</t>
  </si>
  <si>
    <t>Termomodernizacja obiektów użyteczności publicznej w Gminie Kołczygłowy</t>
  </si>
  <si>
    <t>FEPM.02.01-IZ.00-0014/24</t>
  </si>
  <si>
    <t>1.</t>
  </si>
  <si>
    <t>Wynik oceny</t>
  </si>
  <si>
    <t>Liczba punktów</t>
  </si>
  <si>
    <t>Wnioskowane dofinansowanie - środki EFRR
[zł]</t>
  </si>
  <si>
    <t>Koszty kwalifikowalne
[zł]</t>
  </si>
  <si>
    <t>Wnioskodawca</t>
  </si>
  <si>
    <t>Tytuł projektu</t>
  </si>
  <si>
    <t>Numer wniosku</t>
  </si>
  <si>
    <t>L.p.</t>
  </si>
  <si>
    <t>Numer naboru FEPM.02.01-IZ.00-001/24</t>
  </si>
  <si>
    <t>Działanie 2.1. Efektywność energetyczna FEP 2021-2027</t>
  </si>
  <si>
    <t>1. Projekty ocenione pozytywnie - wybrane do dofinansowania</t>
  </si>
  <si>
    <t>Łącznie przyznane dofinansowanie:</t>
  </si>
  <si>
    <t>Lista projektów po zakończeniu postępowania w sprawie wyboru projektów do dofinansowania</t>
  </si>
  <si>
    <t xml:space="preserve">2. Projekty ocenione negatywnie </t>
  </si>
  <si>
    <t>FEPM.02.01-IZ.00-0004/24</t>
  </si>
  <si>
    <t>Poprawa efektywności energetycznej w Gminie Wicko poprzez kompleksowe przedsięwzięcia termomodernizacyjne</t>
  </si>
  <si>
    <t>Gmina Wicko</t>
  </si>
  <si>
    <t>X</t>
  </si>
  <si>
    <t>FEPM.02.01-IZ.00-0010/24</t>
  </si>
  <si>
    <t>Poprawa efektywności energetycznej kompleksu budynków szkolnych w Kaliszu i Ośrodka Kultury w Dziemianach</t>
  </si>
  <si>
    <t>Gmina Dziemiany</t>
  </si>
  <si>
    <t>FEPM.02.01-IZ.00-0015/24</t>
  </si>
  <si>
    <t>Poprawa efektywności energetycznej w Gminie Smołdzino poprzez kompleksową termomodernizację budynku Gminnego Klubu Dziecięcego w Smołdzinie</t>
  </si>
  <si>
    <t>Gmina Smołdzino</t>
  </si>
  <si>
    <t>FEPM.02.01-IZ.00-0032/24</t>
  </si>
  <si>
    <t>Poprawa efektywności energetycznej Uniwersytetu Ludowego STELLA MARIS w Łebie</t>
  </si>
  <si>
    <t>ŁEBSKIE TOWARZYSTWO OŚWIATOWE Z SIEDZIBĄ W ŁEBIE</t>
  </si>
  <si>
    <t>FEPM.02.01-IZ.00-0033/24</t>
  </si>
  <si>
    <t>Termomodernizacja budynku parafialnego przy ul. Ks. Stanisława Konarskiego 1 w Bolszewie</t>
  </si>
  <si>
    <t>Parafia Rzymskokatolicka p.w. Wniebowzięcia NMP</t>
  </si>
  <si>
    <t>FEPM.02.01-IZ.00-0002/24</t>
  </si>
  <si>
    <t>Poprawa efektywności energetycznej budynku użyteczności publicznej w Szymankowie w gminie Lichnowy</t>
  </si>
  <si>
    <t>Gmina Lichnowy</t>
  </si>
  <si>
    <t>FEPM.02.01-IZ.00-0017/24</t>
  </si>
  <si>
    <t>Kompleksowa modernizacja energetyczna budynków użyteczności publicznej na terenie Gminy Stara Kiszewa</t>
  </si>
  <si>
    <t>Gmina Stara Kiszewa</t>
  </si>
  <si>
    <t>FEPM.02.01-IZ.00-0020/24</t>
  </si>
  <si>
    <t>Zwiększenie efektywności energetycznej budynków użyteczności publicznej na terenie gminy Brusy</t>
  </si>
  <si>
    <t>Gmina Brusy</t>
  </si>
  <si>
    <t>FEPM.02.01-IZ.00-0025/24</t>
  </si>
  <si>
    <t>Termomodernizacja dwóch budynków użyteczności publicznej w mieście Skórcz</t>
  </si>
  <si>
    <t>Gmina Miejska Skórcz</t>
  </si>
  <si>
    <t>FEPM.02.01-IZ.00-0028/24</t>
  </si>
  <si>
    <t>Głęboka termomodernizacja budynku świetlicy wiejskiej w Podgórach</t>
  </si>
  <si>
    <t>Gmina Kępice</t>
  </si>
  <si>
    <t>FEPM.02.01-IZ.00-0030/24</t>
  </si>
  <si>
    <t>Poprawa efektywności energetycznej budynków Parafii pw. św. Jakuba Apostoła Starszego w Lubichowie</t>
  </si>
  <si>
    <t>Parafia Rzymskokatolicka pw. św. Jakuba Apostoła Starszego w Lubichowie</t>
  </si>
  <si>
    <t>FEPM.02.01-IZ.00-0026/24</t>
  </si>
  <si>
    <t>Zwiększenie efektywności energetycznej budynków użyteczności publicznej oraz budynku mieszkalnego wielorodzinnego w Partnerstwie Wschodnie Powiśle - Gmina Dzierzgoń</t>
  </si>
  <si>
    <t>Gmina Dzierzgoń</t>
  </si>
  <si>
    <t>FEPM.02.01-IZ.00-0027/24</t>
  </si>
  <si>
    <t>Zwiększenie efektywności energetycznej budynków użyteczności publicznej w Gminie Stary Dzierzgoń w Szkole Podstawowej w Myślicach</t>
  </si>
  <si>
    <t>Gmina Stary Dzierzgoń</t>
  </si>
  <si>
    <t>Przyznane dofinansowanie - środki EFRR
[zł]</t>
  </si>
  <si>
    <r>
      <rPr>
        <b/>
        <sz val="13.5"/>
        <color theme="1"/>
        <rFont val="Calibri"/>
        <family val="2"/>
        <charset val="238"/>
        <scheme val="minor"/>
      </rPr>
      <t>negatywny</t>
    </r>
    <r>
      <rPr>
        <sz val="13.5"/>
        <color theme="1"/>
        <rFont val="Calibri"/>
        <family val="2"/>
        <charset val="238"/>
        <scheme val="minor"/>
      </rPr>
      <t xml:space="preserve">
projekt nie spełnił kryteriów na ocenie formalnej</t>
    </r>
  </si>
  <si>
    <r>
      <rPr>
        <b/>
        <sz val="13.5"/>
        <color theme="1"/>
        <rFont val="Calibri"/>
        <family val="2"/>
        <charset val="238"/>
        <scheme val="minor"/>
      </rPr>
      <t>negatywny</t>
    </r>
    <r>
      <rPr>
        <sz val="13.5"/>
        <color theme="1"/>
        <rFont val="Calibri"/>
        <family val="2"/>
        <charset val="238"/>
        <scheme val="minor"/>
      </rPr>
      <t xml:space="preserve">
projekt nie spełnił kryteriów na ocenie wykonalności i zgodności z zasadami horyzontalnymi</t>
    </r>
  </si>
  <si>
    <r>
      <rPr>
        <b/>
        <sz val="13.5"/>
        <color theme="1"/>
        <rFont val="Calibri"/>
        <family val="2"/>
        <charset val="238"/>
        <scheme val="minor"/>
      </rPr>
      <t>negatywny</t>
    </r>
    <r>
      <rPr>
        <sz val="13.5"/>
        <color theme="1"/>
        <rFont val="Calibri"/>
        <family val="2"/>
        <charset val="238"/>
        <scheme val="minor"/>
      </rPr>
      <t xml:space="preserve">
projekt nie uzyskał minimum punktowego na  ocenie strategicznej</t>
    </r>
  </si>
  <si>
    <r>
      <rPr>
        <b/>
        <sz val="13.5"/>
        <color theme="1"/>
        <rFont val="Calibri"/>
        <family val="2"/>
        <charset val="238"/>
        <scheme val="minor"/>
      </rPr>
      <t>pozytywny</t>
    </r>
    <r>
      <rPr>
        <sz val="13.5"/>
        <color theme="1"/>
        <rFont val="Calibri"/>
        <family val="2"/>
        <charset val="238"/>
        <scheme val="minor"/>
      </rPr>
      <t xml:space="preserve"> 
wybrany do dofinansowania uchwałą nr 689/97/25 ZWP z dn. 13.06.2025 r.</t>
    </r>
  </si>
  <si>
    <t>3.Pozostałe projekty</t>
  </si>
  <si>
    <t xml:space="preserve">
projekt wycofany przez Wnioskodawcę </t>
  </si>
  <si>
    <t xml:space="preserve">
projekt wycofany przez Wnioskodawcę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</si>
</sst>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165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165" formatCode="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165" formatCode="0.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3.5"/>
        <color theme="1"/>
        <name val="Calibri"/>
        <family val="2"/>
        <charset val="238"/>
        <scheme val="minor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526148</xdr:colOff>
      <xdr:row>0</xdr:row>
      <xdr:rowOff>1549259</xdr:rowOff>
    </xdr:to>
    <xdr:grpSp>
      <xdr:nvGrpSpPr>
        <xdr:cNvPr id="2" name="Grupa 1" descr="Zestawienie znaków: logo Funduszy Europejskich, barwy RP, flaga Unii Europejskiej, logo Urzędu Marszałkowskiego Województwa Pomorskiego">
          <a:extLst>
            <a:ext uri="{FF2B5EF4-FFF2-40B4-BE49-F238E27FC236}">
              <a16:creationId xmlns:a16="http://schemas.microsoft.com/office/drawing/2014/main" id="{88BCAA17-DC68-40CA-9F94-A332792E1AAF}"/>
            </a:ext>
          </a:extLst>
        </xdr:cNvPr>
        <xdr:cNvGrpSpPr>
          <a:grpSpLocks noChangeAspect="1"/>
        </xdr:cNvGrpSpPr>
      </xdr:nvGrpSpPr>
      <xdr:grpSpPr>
        <a:xfrm>
          <a:off x="0" y="0"/>
          <a:ext cx="17531448" cy="1549259"/>
          <a:chOff x="0" y="0"/>
          <a:chExt cx="10299700" cy="960120"/>
        </a:xfrm>
      </xdr:grpSpPr>
      <xdr:cxnSp macro="">
        <xdr:nvCxnSpPr>
          <xdr:cNvPr id="3" name="Łącznik prosty 2">
            <a:extLst>
              <a:ext uri="{FF2B5EF4-FFF2-40B4-BE49-F238E27FC236}">
                <a16:creationId xmlns:a16="http://schemas.microsoft.com/office/drawing/2014/main" id="{E00E878D-7165-47E4-92C5-F4532F50531A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CxnSpPr/>
        </xdr:nvCxnSpPr>
        <xdr:spPr>
          <a:xfrm>
            <a:off x="0" y="960120"/>
            <a:ext cx="1027440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4" name="Obraz 3" descr="Ciąg czterech logotypów w kolejności od lewej: 1. Fundusze Europejskie dla Pomorza, 2. Rzeczpospolita Polska, 3. Dofinansowane przez Unię Europejską, 4. Urząd Marszałkowski Województwa Pomorskiego">
            <a:extLst>
              <a:ext uri="{FF2B5EF4-FFF2-40B4-BE49-F238E27FC236}">
                <a16:creationId xmlns:a16="http://schemas.microsoft.com/office/drawing/2014/main" id="{9DC0904A-57FC-44B1-9FEF-572DAF0E8A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99700" cy="9105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widowska\Desktop\!Karty_zbiorcze_OS_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_po_OS - do druku"/>
      <sheetName val="małe punkty"/>
      <sheetName val=" lista wniosków"/>
      <sheetName val="0001"/>
      <sheetName val="0003"/>
      <sheetName val="0005"/>
      <sheetName val="0006"/>
      <sheetName val="0007"/>
      <sheetName val="0008"/>
      <sheetName val="0009"/>
      <sheetName val="0011"/>
      <sheetName val="0012"/>
      <sheetName val="0013"/>
      <sheetName val="0014"/>
      <sheetName val="0016"/>
      <sheetName val="0018"/>
      <sheetName val="0019"/>
      <sheetName val="0021"/>
      <sheetName val="0022"/>
      <sheetName val="0024"/>
      <sheetName val="0029"/>
      <sheetName val="0031"/>
    </sheetNames>
    <sheetDataSet>
      <sheetData sheetId="0"/>
      <sheetData sheetId="1" refreshError="1"/>
      <sheetData sheetId="2" refreshError="1"/>
      <sheetData sheetId="3">
        <row r="21">
          <cell r="I21">
            <v>50</v>
          </cell>
        </row>
      </sheetData>
      <sheetData sheetId="4">
        <row r="21">
          <cell r="I21">
            <v>48</v>
          </cell>
        </row>
      </sheetData>
      <sheetData sheetId="5">
        <row r="21">
          <cell r="I21">
            <v>53</v>
          </cell>
        </row>
      </sheetData>
      <sheetData sheetId="6">
        <row r="21">
          <cell r="I21">
            <v>47</v>
          </cell>
        </row>
      </sheetData>
      <sheetData sheetId="7">
        <row r="21">
          <cell r="I21">
            <v>42</v>
          </cell>
        </row>
      </sheetData>
      <sheetData sheetId="8">
        <row r="18">
          <cell r="I18"/>
        </row>
      </sheetData>
      <sheetData sheetId="9">
        <row r="21">
          <cell r="I21">
            <v>53</v>
          </cell>
        </row>
      </sheetData>
      <sheetData sheetId="10" refreshError="1"/>
      <sheetData sheetId="11">
        <row r="21">
          <cell r="I21">
            <v>49</v>
          </cell>
        </row>
      </sheetData>
      <sheetData sheetId="12">
        <row r="21">
          <cell r="I21">
            <v>43</v>
          </cell>
        </row>
      </sheetData>
      <sheetData sheetId="13">
        <row r="21">
          <cell r="I21">
            <v>59</v>
          </cell>
        </row>
      </sheetData>
      <sheetData sheetId="14">
        <row r="21">
          <cell r="I21">
            <v>45</v>
          </cell>
        </row>
      </sheetData>
      <sheetData sheetId="15">
        <row r="21">
          <cell r="I21">
            <v>41</v>
          </cell>
        </row>
      </sheetData>
      <sheetData sheetId="16">
        <row r="21">
          <cell r="I21">
            <v>46</v>
          </cell>
        </row>
      </sheetData>
      <sheetData sheetId="17">
        <row r="18">
          <cell r="I18"/>
        </row>
      </sheetData>
      <sheetData sheetId="18">
        <row r="21">
          <cell r="I21">
            <v>46</v>
          </cell>
        </row>
      </sheetData>
      <sheetData sheetId="19">
        <row r="21">
          <cell r="I21">
            <v>51</v>
          </cell>
        </row>
      </sheetData>
      <sheetData sheetId="20">
        <row r="21">
          <cell r="I21">
            <v>56</v>
          </cell>
        </row>
      </sheetData>
      <sheetData sheetId="21">
        <row r="19">
          <cell r="I19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5793E1-1A57-4CED-B5A5-BC85BDF0F093}" name="Tabela13" displayName="Tabela13" ref="A6:H22" totalsRowShown="0" headerRowDxfId="32" dataDxfId="30" headerRowBorderDxfId="31" tableBorderDxfId="29" totalsRowBorderDxfId="28">
  <autoFilter ref="A6:H22" xr:uid="{67AB9F2A-00AE-4A66-8A3A-F65D72CD2BE7}"/>
  <sortState ref="A7:H22">
    <sortCondition descending="1" ref="G6:G22"/>
  </sortState>
  <tableColumns count="8">
    <tableColumn id="1" xr3:uid="{6447F316-8DDC-452A-8CDD-D1B13544A57D}" name="L.p." dataDxfId="27" totalsRowDxfId="26"/>
    <tableColumn id="2" xr3:uid="{8E8D9EBA-8F4F-4ED2-9372-EA3CF9C57C98}" name="Numer wniosku" dataDxfId="25" totalsRowDxfId="24"/>
    <tableColumn id="3" xr3:uid="{D6E1055A-ADFF-4BC2-95F3-C6DAAE254C3C}" name="Tytuł projektu" dataDxfId="23" totalsRowDxfId="22"/>
    <tableColumn id="4" xr3:uid="{0F678586-F0CA-47CE-953C-C29FA36DE96D}" name="Wnioskodawca" dataDxfId="21" totalsRowDxfId="20"/>
    <tableColumn id="5" xr3:uid="{123DAED5-978A-4548-BFDC-1D94B4A0190A}" name="Koszty kwalifikowalne_x000a_[zł]" dataDxfId="19" totalsRowDxfId="18"/>
    <tableColumn id="6" xr3:uid="{B8613D1B-58D8-499F-96DF-9530411F2500}" name="Przyznane dofinansowanie - środki EFRR_x000a_[zł]" dataDxfId="17" totalsRowDxfId="16"/>
    <tableColumn id="8" xr3:uid="{C43619CD-47C7-4FC6-83A6-6ADB84C4879E}" name="Liczba punktów" dataDxfId="15" totalsRowDxfId="14">
      <calculatedColumnFormula>#REF!</calculatedColumnFormula>
    </tableColumn>
    <tableColumn id="10" xr3:uid="{8552C197-2FF9-44FC-B78B-215F89184170}" name="Wynik oceny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DF3D29-1EF7-4E8E-A8AC-2844F2E55425}" name="Tabela134" displayName="Tabela134" ref="A25:H39" totalsRowShown="0" headerRowDxfId="12" dataDxfId="10" headerRowBorderDxfId="11" tableBorderDxfId="9" totalsRowBorderDxfId="8">
  <autoFilter ref="A25:H39" xr:uid="{5B8B2E4F-341C-4B93-BD85-113E23DAE8C0}"/>
  <sortState ref="A26:H36">
    <sortCondition descending="1" ref="G38:G50"/>
  </sortState>
  <tableColumns count="8">
    <tableColumn id="1" xr3:uid="{00DF8F2C-DEA9-4F95-8F69-220C7A447A34}" name="L.p." dataDxfId="7"/>
    <tableColumn id="2" xr3:uid="{A2316219-76BE-4347-AFEB-DC69ED04D7B3}" name="Numer wniosku" dataDxfId="6"/>
    <tableColumn id="3" xr3:uid="{A998B441-7B8C-4E9B-9120-41C85460FE10}" name="Tytuł projektu" dataDxfId="5"/>
    <tableColumn id="4" xr3:uid="{96946C68-D62D-49AD-84C1-1179E6902440}" name="Wnioskodawca" dataDxfId="4"/>
    <tableColumn id="5" xr3:uid="{FB2892A4-C56D-460E-89DA-32DC83FCA1F5}" name="Koszty kwalifikowalne_x000a_[zł]" dataDxfId="3"/>
    <tableColumn id="6" xr3:uid="{9E262368-0380-46C5-9979-53E8C7F27899}" name="Wnioskowane dofinansowanie - środki EFRR_x000a_[zł]" dataDxfId="2"/>
    <tableColumn id="8" xr3:uid="{B89BBD1C-AB73-4B2B-A0EE-113C061DC77F}" name="Liczba punktów" dataDxfId="1"/>
    <tableColumn id="10" xr3:uid="{98A46EF1-62FC-4BEF-B740-B2ED88B6CB14}" name="Wynik ocen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5B1F-25E4-44D8-8422-5C62A8C01ECA}">
  <sheetPr>
    <pageSetUpPr fitToPage="1"/>
  </sheetPr>
  <dimension ref="A1:N44"/>
  <sheetViews>
    <sheetView tabSelected="1" topLeftCell="A41" zoomScale="60" zoomScaleNormal="60" workbookViewId="0">
      <selection activeCell="F56" sqref="F56"/>
    </sheetView>
  </sheetViews>
  <sheetFormatPr defaultRowHeight="14.4" x14ac:dyDescent="0.3"/>
  <cols>
    <col min="1" max="1" width="6" customWidth="1"/>
    <col min="2" max="2" width="30.109375" bestFit="1" customWidth="1"/>
    <col min="3" max="3" width="74.21875" customWidth="1"/>
    <col min="4" max="4" width="45.88671875" customWidth="1"/>
    <col min="5" max="5" width="33.33203125" customWidth="1"/>
    <col min="6" max="6" width="36.5546875" customWidth="1"/>
    <col min="7" max="7" width="21.88671875" customWidth="1"/>
    <col min="8" max="8" width="57.77734375" customWidth="1"/>
  </cols>
  <sheetData>
    <row r="1" spans="1:14" ht="127.8" customHeight="1" x14ac:dyDescent="0.3">
      <c r="A1" s="11"/>
      <c r="B1" s="11"/>
      <c r="C1" s="11"/>
      <c r="D1" s="11"/>
      <c r="E1" s="11"/>
      <c r="F1" s="11"/>
      <c r="G1" s="11"/>
    </row>
    <row r="2" spans="1:14" ht="28.2" customHeight="1" x14ac:dyDescent="0.3">
      <c r="A2" s="54" t="s">
        <v>85</v>
      </c>
      <c r="B2" s="54"/>
      <c r="C2" s="54"/>
      <c r="D2" s="54"/>
      <c r="E2" s="54"/>
      <c r="F2" s="54"/>
      <c r="G2" s="10"/>
      <c r="H2" s="10"/>
      <c r="I2" s="10"/>
      <c r="J2" s="10"/>
      <c r="K2" s="10"/>
      <c r="L2" s="10"/>
      <c r="M2" s="10"/>
      <c r="N2" s="10"/>
    </row>
    <row r="3" spans="1:14" s="8" customFormat="1" ht="24.6" customHeight="1" x14ac:dyDescent="0.3">
      <c r="A3" s="1" t="s">
        <v>82</v>
      </c>
      <c r="B3" s="9"/>
    </row>
    <row r="4" spans="1:14" ht="24.6" customHeight="1" x14ac:dyDescent="0.3">
      <c r="A4" s="1" t="s">
        <v>81</v>
      </c>
      <c r="B4" s="19"/>
      <c r="C4" s="8"/>
    </row>
    <row r="5" spans="1:14" ht="30.6" customHeight="1" x14ac:dyDescent="0.3">
      <c r="A5" s="20" t="s">
        <v>83</v>
      </c>
      <c r="B5" s="21"/>
      <c r="C5" s="22"/>
    </row>
    <row r="6" spans="1:14" ht="68.400000000000006" customHeight="1" x14ac:dyDescent="0.3">
      <c r="A6" s="7" t="s">
        <v>80</v>
      </c>
      <c r="B6" s="6" t="s">
        <v>79</v>
      </c>
      <c r="C6" s="6" t="s">
        <v>78</v>
      </c>
      <c r="D6" s="6" t="s">
        <v>77</v>
      </c>
      <c r="E6" s="5" t="s">
        <v>76</v>
      </c>
      <c r="F6" s="5" t="s">
        <v>127</v>
      </c>
      <c r="G6" s="5" t="s">
        <v>74</v>
      </c>
      <c r="H6" s="5" t="s">
        <v>73</v>
      </c>
      <c r="I6" s="3"/>
    </row>
    <row r="7" spans="1:14" ht="54" x14ac:dyDescent="0.3">
      <c r="A7" s="30" t="s">
        <v>72</v>
      </c>
      <c r="B7" s="31" t="s">
        <v>71</v>
      </c>
      <c r="C7" s="32" t="s">
        <v>70</v>
      </c>
      <c r="D7" s="33" t="s">
        <v>69</v>
      </c>
      <c r="E7" s="34">
        <v>1284519.46</v>
      </c>
      <c r="F7" s="34">
        <v>843415.49</v>
      </c>
      <c r="G7" s="35">
        <f>'[1]0014'!I21</f>
        <v>59</v>
      </c>
      <c r="H7" s="29" t="s">
        <v>131</v>
      </c>
      <c r="I7" s="3"/>
    </row>
    <row r="8" spans="1:14" ht="54" x14ac:dyDescent="0.3">
      <c r="A8" s="30" t="s">
        <v>68</v>
      </c>
      <c r="B8" s="31" t="s">
        <v>67</v>
      </c>
      <c r="C8" s="32" t="s">
        <v>66</v>
      </c>
      <c r="D8" s="33" t="s">
        <v>65</v>
      </c>
      <c r="E8" s="34">
        <v>1271871.1599999999</v>
      </c>
      <c r="F8" s="34">
        <v>898370</v>
      </c>
      <c r="G8" s="35">
        <f>'[1]0029'!I21</f>
        <v>56</v>
      </c>
      <c r="H8" s="29" t="s">
        <v>131</v>
      </c>
      <c r="I8" s="4"/>
    </row>
    <row r="9" spans="1:14" ht="54" x14ac:dyDescent="0.3">
      <c r="A9" s="30" t="s">
        <v>64</v>
      </c>
      <c r="B9" s="31" t="s">
        <v>63</v>
      </c>
      <c r="C9" s="32" t="s">
        <v>62</v>
      </c>
      <c r="D9" s="33" t="s">
        <v>61</v>
      </c>
      <c r="E9" s="34">
        <v>13894046.08</v>
      </c>
      <c r="F9" s="34">
        <v>11809939.09</v>
      </c>
      <c r="G9" s="35">
        <f>'[1]0005'!I21</f>
        <v>53</v>
      </c>
      <c r="H9" s="29" t="s">
        <v>131</v>
      </c>
      <c r="I9" s="3"/>
    </row>
    <row r="10" spans="1:14" ht="72" x14ac:dyDescent="0.3">
      <c r="A10" s="30" t="s">
        <v>60</v>
      </c>
      <c r="B10" s="31" t="s">
        <v>59</v>
      </c>
      <c r="C10" s="32" t="s">
        <v>58</v>
      </c>
      <c r="D10" s="33" t="s">
        <v>57</v>
      </c>
      <c r="E10" s="34">
        <v>2381703.2799999998</v>
      </c>
      <c r="F10" s="34">
        <v>2024447.78</v>
      </c>
      <c r="G10" s="35">
        <f>'[1]0009'!I21</f>
        <v>53</v>
      </c>
      <c r="H10" s="29" t="s">
        <v>131</v>
      </c>
      <c r="I10" s="3"/>
    </row>
    <row r="11" spans="1:14" ht="54" x14ac:dyDescent="0.3">
      <c r="A11" s="30" t="s">
        <v>56</v>
      </c>
      <c r="B11" s="31" t="s">
        <v>55</v>
      </c>
      <c r="C11" s="32" t="s">
        <v>54</v>
      </c>
      <c r="D11" s="33" t="s">
        <v>53</v>
      </c>
      <c r="E11" s="34">
        <v>1346265.46</v>
      </c>
      <c r="F11" s="34">
        <v>1144325.6399999999</v>
      </c>
      <c r="G11" s="35">
        <f>'[1]0024'!I21</f>
        <v>51</v>
      </c>
      <c r="H11" s="29" t="s">
        <v>131</v>
      </c>
      <c r="I11" s="3"/>
    </row>
    <row r="12" spans="1:14" ht="54" x14ac:dyDescent="0.3">
      <c r="A12" s="30" t="s">
        <v>52</v>
      </c>
      <c r="B12" s="31" t="s">
        <v>51</v>
      </c>
      <c r="C12" s="32" t="s">
        <v>50</v>
      </c>
      <c r="D12" s="33" t="s">
        <v>49</v>
      </c>
      <c r="E12" s="36">
        <v>1065597.17</v>
      </c>
      <c r="F12" s="36">
        <v>905757.59</v>
      </c>
      <c r="G12" s="35">
        <f>'[1]0001'!I21</f>
        <v>50</v>
      </c>
      <c r="H12" s="29" t="s">
        <v>131</v>
      </c>
      <c r="I12" s="3"/>
    </row>
    <row r="13" spans="1:14" ht="54" x14ac:dyDescent="0.3">
      <c r="A13" s="30" t="s">
        <v>48</v>
      </c>
      <c r="B13" s="31" t="s">
        <v>47</v>
      </c>
      <c r="C13" s="32" t="s">
        <v>46</v>
      </c>
      <c r="D13" s="33" t="s">
        <v>45</v>
      </c>
      <c r="E13" s="34">
        <v>1325049.94</v>
      </c>
      <c r="F13" s="34">
        <v>1126292.44</v>
      </c>
      <c r="G13" s="35">
        <f>'[1]0012'!I21</f>
        <v>49</v>
      </c>
      <c r="H13" s="29" t="s">
        <v>131</v>
      </c>
      <c r="I13" s="3"/>
    </row>
    <row r="14" spans="1:14" ht="54" x14ac:dyDescent="0.3">
      <c r="A14" s="30" t="s">
        <v>44</v>
      </c>
      <c r="B14" s="31" t="s">
        <v>43</v>
      </c>
      <c r="C14" s="32" t="s">
        <v>42</v>
      </c>
      <c r="D14" s="33" t="s">
        <v>41</v>
      </c>
      <c r="E14" s="34">
        <v>1183820.8700000001</v>
      </c>
      <c r="F14" s="34">
        <v>1006247.73</v>
      </c>
      <c r="G14" s="35">
        <f>'[1]0003'!I21</f>
        <v>48</v>
      </c>
      <c r="H14" s="29" t="s">
        <v>131</v>
      </c>
      <c r="I14" s="3"/>
    </row>
    <row r="15" spans="1:14" ht="54" x14ac:dyDescent="0.3">
      <c r="A15" s="30" t="s">
        <v>40</v>
      </c>
      <c r="B15" s="31" t="s">
        <v>39</v>
      </c>
      <c r="C15" s="32" t="s">
        <v>38</v>
      </c>
      <c r="D15" s="33" t="s">
        <v>37</v>
      </c>
      <c r="E15" s="34">
        <v>6851832.2199999997</v>
      </c>
      <c r="F15" s="34">
        <v>5824057.3799999999</v>
      </c>
      <c r="G15" s="35">
        <f>'[1]0006'!I21</f>
        <v>47</v>
      </c>
      <c r="H15" s="29" t="s">
        <v>131</v>
      </c>
      <c r="I15" s="3"/>
    </row>
    <row r="16" spans="1:14" ht="54" x14ac:dyDescent="0.3">
      <c r="A16" s="30" t="s">
        <v>36</v>
      </c>
      <c r="B16" s="31" t="s">
        <v>35</v>
      </c>
      <c r="C16" s="32" t="s">
        <v>34</v>
      </c>
      <c r="D16" s="33" t="s">
        <v>33</v>
      </c>
      <c r="E16" s="34">
        <v>1732950</v>
      </c>
      <c r="F16" s="34">
        <v>1473007.5</v>
      </c>
      <c r="G16" s="35">
        <f>'[1]0019'!I21</f>
        <v>46</v>
      </c>
      <c r="H16" s="29" t="s">
        <v>131</v>
      </c>
      <c r="I16" s="3"/>
    </row>
    <row r="17" spans="1:9" ht="54" x14ac:dyDescent="0.3">
      <c r="A17" s="30" t="s">
        <v>32</v>
      </c>
      <c r="B17" s="31" t="s">
        <v>31</v>
      </c>
      <c r="C17" s="32" t="s">
        <v>30</v>
      </c>
      <c r="D17" s="33" t="s">
        <v>29</v>
      </c>
      <c r="E17" s="34">
        <v>2916569.12</v>
      </c>
      <c r="F17" s="34">
        <v>2479083.75</v>
      </c>
      <c r="G17" s="35">
        <f>'[1]0022'!I21</f>
        <v>46</v>
      </c>
      <c r="H17" s="29" t="s">
        <v>131</v>
      </c>
      <c r="I17" s="3"/>
    </row>
    <row r="18" spans="1:9" ht="54" x14ac:dyDescent="0.3">
      <c r="A18" s="30" t="s">
        <v>28</v>
      </c>
      <c r="B18" s="31" t="s">
        <v>27</v>
      </c>
      <c r="C18" s="32" t="s">
        <v>26</v>
      </c>
      <c r="D18" s="33" t="s">
        <v>25</v>
      </c>
      <c r="E18" s="34">
        <v>732559.54</v>
      </c>
      <c r="F18" s="34">
        <v>622675.59</v>
      </c>
      <c r="G18" s="35">
        <f>'[1]0016'!I21</f>
        <v>45</v>
      </c>
      <c r="H18" s="29" t="s">
        <v>131</v>
      </c>
      <c r="I18" s="3"/>
    </row>
    <row r="19" spans="1:9" ht="54" x14ac:dyDescent="0.3">
      <c r="A19" s="30" t="s">
        <v>24</v>
      </c>
      <c r="B19" s="31" t="s">
        <v>23</v>
      </c>
      <c r="C19" s="32" t="s">
        <v>22</v>
      </c>
      <c r="D19" s="33" t="s">
        <v>21</v>
      </c>
      <c r="E19" s="34">
        <v>7509979.2400000002</v>
      </c>
      <c r="F19" s="34">
        <v>6383482.3499999996</v>
      </c>
      <c r="G19" s="35">
        <v>45</v>
      </c>
      <c r="H19" s="29" t="s">
        <v>131</v>
      </c>
      <c r="I19" s="3"/>
    </row>
    <row r="20" spans="1:9" ht="54" x14ac:dyDescent="0.3">
      <c r="A20" s="30" t="s">
        <v>20</v>
      </c>
      <c r="B20" s="31" t="s">
        <v>19</v>
      </c>
      <c r="C20" s="32" t="s">
        <v>18</v>
      </c>
      <c r="D20" s="33" t="s">
        <v>17</v>
      </c>
      <c r="E20" s="34">
        <v>4100000</v>
      </c>
      <c r="F20" s="34">
        <v>3485000</v>
      </c>
      <c r="G20" s="35">
        <f>'[1]0013'!I21</f>
        <v>43</v>
      </c>
      <c r="H20" s="29" t="s">
        <v>131</v>
      </c>
      <c r="I20" s="3"/>
    </row>
    <row r="21" spans="1:9" ht="54" x14ac:dyDescent="0.3">
      <c r="A21" s="30" t="s">
        <v>16</v>
      </c>
      <c r="B21" s="31" t="s">
        <v>15</v>
      </c>
      <c r="C21" s="32" t="s">
        <v>14</v>
      </c>
      <c r="D21" s="33" t="s">
        <v>13</v>
      </c>
      <c r="E21" s="34">
        <v>2163373.23</v>
      </c>
      <c r="F21" s="34">
        <v>1838867.24</v>
      </c>
      <c r="G21" s="35">
        <f>'[1]0007'!I21</f>
        <v>42</v>
      </c>
      <c r="H21" s="29" t="s">
        <v>131</v>
      </c>
      <c r="I21" s="3"/>
    </row>
    <row r="22" spans="1:9" ht="54" x14ac:dyDescent="0.3">
      <c r="A22" s="30" t="s">
        <v>12</v>
      </c>
      <c r="B22" s="37" t="s">
        <v>11</v>
      </c>
      <c r="C22" s="38" t="s">
        <v>10</v>
      </c>
      <c r="D22" s="39" t="s">
        <v>9</v>
      </c>
      <c r="E22" s="34">
        <v>1774724.47</v>
      </c>
      <c r="F22" s="34">
        <v>1508515.8</v>
      </c>
      <c r="G22" s="35">
        <f>'[1]0018'!I21</f>
        <v>41</v>
      </c>
      <c r="H22" s="29" t="s">
        <v>131</v>
      </c>
      <c r="I22" s="3"/>
    </row>
    <row r="23" spans="1:9" s="18" customFormat="1" ht="32.4" customHeight="1" x14ac:dyDescent="0.3">
      <c r="A23" s="55" t="s">
        <v>84</v>
      </c>
      <c r="B23" s="55"/>
      <c r="C23" s="55"/>
      <c r="D23" s="55"/>
      <c r="E23" s="55"/>
      <c r="F23" s="25">
        <f>SUBTOTAL(109,Tabela13[Przyznane dofinansowanie - środki EFRR
'[zł']])</f>
        <v>43373485.369999997</v>
      </c>
      <c r="G23" s="17"/>
      <c r="H23" s="23"/>
    </row>
    <row r="24" spans="1:9" s="18" customFormat="1" ht="35.4" customHeight="1" x14ac:dyDescent="0.3">
      <c r="A24" s="24" t="s">
        <v>86</v>
      </c>
      <c r="B24" s="13"/>
      <c r="C24" s="14"/>
      <c r="D24" s="15"/>
      <c r="E24" s="16"/>
      <c r="F24" s="16"/>
      <c r="G24" s="17"/>
      <c r="H24" s="2"/>
    </row>
    <row r="25" spans="1:9" ht="84" x14ac:dyDescent="0.3">
      <c r="A25" s="7" t="s">
        <v>80</v>
      </c>
      <c r="B25" s="6" t="s">
        <v>79</v>
      </c>
      <c r="C25" s="6" t="s">
        <v>78</v>
      </c>
      <c r="D25" s="6" t="s">
        <v>77</v>
      </c>
      <c r="E25" s="5" t="s">
        <v>76</v>
      </c>
      <c r="F25" s="5" t="s">
        <v>75</v>
      </c>
      <c r="G25" s="5" t="s">
        <v>74</v>
      </c>
      <c r="H25" s="5" t="s">
        <v>73</v>
      </c>
    </row>
    <row r="26" spans="1:9" ht="36" x14ac:dyDescent="0.3">
      <c r="A26" s="40" t="s">
        <v>72</v>
      </c>
      <c r="B26" s="41" t="s">
        <v>87</v>
      </c>
      <c r="C26" s="42" t="s">
        <v>88</v>
      </c>
      <c r="D26" s="43" t="s">
        <v>89</v>
      </c>
      <c r="E26" s="34">
        <v>702704.49</v>
      </c>
      <c r="F26" s="34">
        <v>597298.80000000005</v>
      </c>
      <c r="G26" s="44" t="s">
        <v>90</v>
      </c>
      <c r="H26" s="26" t="s">
        <v>128</v>
      </c>
    </row>
    <row r="27" spans="1:9" ht="36" x14ac:dyDescent="0.3">
      <c r="A27" s="40" t="s">
        <v>68</v>
      </c>
      <c r="B27" s="41" t="s">
        <v>91</v>
      </c>
      <c r="C27" s="42" t="s">
        <v>92</v>
      </c>
      <c r="D27" s="43" t="s">
        <v>93</v>
      </c>
      <c r="E27" s="34">
        <v>4039065.04</v>
      </c>
      <c r="F27" s="34">
        <v>3433205.27</v>
      </c>
      <c r="G27" s="44" t="s">
        <v>90</v>
      </c>
      <c r="H27" s="26" t="s">
        <v>128</v>
      </c>
    </row>
    <row r="28" spans="1:9" ht="54" x14ac:dyDescent="0.3">
      <c r="A28" s="40" t="s">
        <v>64</v>
      </c>
      <c r="B28" s="41" t="s">
        <v>94</v>
      </c>
      <c r="C28" s="42" t="s">
        <v>95</v>
      </c>
      <c r="D28" s="43" t="s">
        <v>96</v>
      </c>
      <c r="E28" s="34">
        <v>1064294</v>
      </c>
      <c r="F28" s="34">
        <v>1064294</v>
      </c>
      <c r="G28" s="44" t="s">
        <v>90</v>
      </c>
      <c r="H28" s="26" t="s">
        <v>128</v>
      </c>
    </row>
    <row r="29" spans="1:9" ht="36" x14ac:dyDescent="0.3">
      <c r="A29" s="40" t="s">
        <v>60</v>
      </c>
      <c r="B29" s="41" t="s">
        <v>97</v>
      </c>
      <c r="C29" s="42" t="s">
        <v>98</v>
      </c>
      <c r="D29" s="43" t="s">
        <v>99</v>
      </c>
      <c r="E29" s="34">
        <v>3368626.68</v>
      </c>
      <c r="F29" s="34">
        <v>2863332.67</v>
      </c>
      <c r="G29" s="44" t="s">
        <v>90</v>
      </c>
      <c r="H29" s="26" t="s">
        <v>128</v>
      </c>
    </row>
    <row r="30" spans="1:9" ht="36" x14ac:dyDescent="0.3">
      <c r="A30" s="40" t="s">
        <v>56</v>
      </c>
      <c r="B30" s="41" t="s">
        <v>100</v>
      </c>
      <c r="C30" s="42" t="s">
        <v>101</v>
      </c>
      <c r="D30" s="43" t="s">
        <v>102</v>
      </c>
      <c r="E30" s="34">
        <v>503617.92</v>
      </c>
      <c r="F30" s="34">
        <v>428075.23</v>
      </c>
      <c r="G30" s="44" t="s">
        <v>90</v>
      </c>
      <c r="H30" s="26" t="s">
        <v>128</v>
      </c>
    </row>
    <row r="31" spans="1:9" ht="54" x14ac:dyDescent="0.3">
      <c r="A31" s="40" t="s">
        <v>52</v>
      </c>
      <c r="B31" s="41" t="s">
        <v>103</v>
      </c>
      <c r="C31" s="42" t="s">
        <v>104</v>
      </c>
      <c r="D31" s="43" t="s">
        <v>105</v>
      </c>
      <c r="E31" s="34">
        <v>6357215.3799999999</v>
      </c>
      <c r="F31" s="34">
        <v>5403633.04</v>
      </c>
      <c r="G31" s="44" t="s">
        <v>90</v>
      </c>
      <c r="H31" s="26" t="s">
        <v>129</v>
      </c>
    </row>
    <row r="32" spans="1:9" ht="54" x14ac:dyDescent="0.3">
      <c r="A32" s="40" t="s">
        <v>48</v>
      </c>
      <c r="B32" s="41" t="s">
        <v>106</v>
      </c>
      <c r="C32" s="42" t="s">
        <v>107</v>
      </c>
      <c r="D32" s="43" t="s">
        <v>108</v>
      </c>
      <c r="E32" s="34">
        <v>5293389.59</v>
      </c>
      <c r="F32" s="34">
        <v>4499381.1500000004</v>
      </c>
      <c r="G32" s="44" t="s">
        <v>90</v>
      </c>
      <c r="H32" s="26" t="s">
        <v>129</v>
      </c>
    </row>
    <row r="33" spans="1:9" ht="54" x14ac:dyDescent="0.3">
      <c r="A33" s="40" t="s">
        <v>44</v>
      </c>
      <c r="B33" s="41" t="s">
        <v>109</v>
      </c>
      <c r="C33" s="42" t="s">
        <v>110</v>
      </c>
      <c r="D33" s="43" t="s">
        <v>111</v>
      </c>
      <c r="E33" s="34">
        <v>14274141.52</v>
      </c>
      <c r="F33" s="34">
        <v>12123028.369999999</v>
      </c>
      <c r="G33" s="44" t="s">
        <v>90</v>
      </c>
      <c r="H33" s="26" t="s">
        <v>129</v>
      </c>
    </row>
    <row r="34" spans="1:9" ht="54" x14ac:dyDescent="0.3">
      <c r="A34" s="40" t="s">
        <v>40</v>
      </c>
      <c r="B34" s="41" t="s">
        <v>112</v>
      </c>
      <c r="C34" s="42" t="s">
        <v>113</v>
      </c>
      <c r="D34" s="43" t="s">
        <v>114</v>
      </c>
      <c r="E34" s="34">
        <v>2080079.42</v>
      </c>
      <c r="F34" s="34">
        <v>1768067.51</v>
      </c>
      <c r="G34" s="44" t="s">
        <v>90</v>
      </c>
      <c r="H34" s="26" t="s">
        <v>129</v>
      </c>
    </row>
    <row r="35" spans="1:9" ht="54" x14ac:dyDescent="0.3">
      <c r="A35" s="40" t="s">
        <v>36</v>
      </c>
      <c r="B35" s="41" t="s">
        <v>115</v>
      </c>
      <c r="C35" s="42" t="s">
        <v>116</v>
      </c>
      <c r="D35" s="43" t="s">
        <v>117</v>
      </c>
      <c r="E35" s="34">
        <v>650083.75</v>
      </c>
      <c r="F35" s="34">
        <v>552571.18000000005</v>
      </c>
      <c r="G35" s="44" t="s">
        <v>90</v>
      </c>
      <c r="H35" s="26" t="s">
        <v>129</v>
      </c>
    </row>
    <row r="36" spans="1:9" ht="54" x14ac:dyDescent="0.3">
      <c r="A36" s="40" t="s">
        <v>32</v>
      </c>
      <c r="B36" s="41" t="s">
        <v>118</v>
      </c>
      <c r="C36" s="42" t="s">
        <v>119</v>
      </c>
      <c r="D36" s="43" t="s">
        <v>120</v>
      </c>
      <c r="E36" s="34">
        <v>15596809.689999999</v>
      </c>
      <c r="F36" s="34">
        <v>13257288.24</v>
      </c>
      <c r="G36" s="44" t="s">
        <v>90</v>
      </c>
      <c r="H36" s="26" t="s">
        <v>129</v>
      </c>
    </row>
    <row r="37" spans="1:9" ht="54" x14ac:dyDescent="0.3">
      <c r="A37" s="40" t="s">
        <v>28</v>
      </c>
      <c r="B37" s="45" t="s">
        <v>8</v>
      </c>
      <c r="C37" s="46" t="s">
        <v>7</v>
      </c>
      <c r="D37" s="47" t="s">
        <v>6</v>
      </c>
      <c r="E37" s="36">
        <v>4909414.67</v>
      </c>
      <c r="F37" s="36">
        <v>4173002.45</v>
      </c>
      <c r="G37" s="48">
        <v>35</v>
      </c>
      <c r="H37" s="27" t="s">
        <v>130</v>
      </c>
      <c r="I37" s="3"/>
    </row>
    <row r="38" spans="1:9" ht="54" x14ac:dyDescent="0.3">
      <c r="A38" s="40" t="s">
        <v>24</v>
      </c>
      <c r="B38" s="49" t="s">
        <v>5</v>
      </c>
      <c r="C38" s="50" t="s">
        <v>4</v>
      </c>
      <c r="D38" s="51" t="s">
        <v>3</v>
      </c>
      <c r="E38" s="52">
        <v>3253862.55</v>
      </c>
      <c r="F38" s="52">
        <v>2765783.16</v>
      </c>
      <c r="G38" s="53">
        <v>33</v>
      </c>
      <c r="H38" s="28" t="s">
        <v>130</v>
      </c>
      <c r="I38" s="3"/>
    </row>
    <row r="39" spans="1:9" ht="54" x14ac:dyDescent="0.3">
      <c r="A39" s="40" t="s">
        <v>20</v>
      </c>
      <c r="B39" s="45" t="s">
        <v>2</v>
      </c>
      <c r="C39" s="46" t="s">
        <v>1</v>
      </c>
      <c r="D39" s="47" t="s">
        <v>0</v>
      </c>
      <c r="E39" s="36">
        <v>687130.35</v>
      </c>
      <c r="F39" s="36">
        <v>584060.79</v>
      </c>
      <c r="G39" s="48">
        <v>19</v>
      </c>
      <c r="H39" s="27" t="s">
        <v>130</v>
      </c>
    </row>
    <row r="40" spans="1:9" ht="21" x14ac:dyDescent="0.3">
      <c r="A40" s="12"/>
      <c r="B40" s="13"/>
      <c r="C40" s="14"/>
      <c r="D40" s="15"/>
      <c r="E40" s="16"/>
      <c r="F40" s="16"/>
      <c r="G40" s="17"/>
      <c r="H40" s="2"/>
    </row>
    <row r="41" spans="1:9" s="59" customFormat="1" ht="39" customHeight="1" x14ac:dyDescent="0.3">
      <c r="A41" s="20" t="s">
        <v>132</v>
      </c>
    </row>
    <row r="42" spans="1:9" s="62" customFormat="1" ht="84" x14ac:dyDescent="0.3">
      <c r="A42" s="60" t="s">
        <v>80</v>
      </c>
      <c r="B42" s="61" t="s">
        <v>79</v>
      </c>
      <c r="C42" s="61" t="s">
        <v>78</v>
      </c>
      <c r="D42" s="61" t="s">
        <v>77</v>
      </c>
      <c r="E42" s="61" t="s">
        <v>76</v>
      </c>
      <c r="F42" s="61" t="s">
        <v>75</v>
      </c>
      <c r="G42" s="61" t="s">
        <v>74</v>
      </c>
      <c r="H42" s="61" t="s">
        <v>73</v>
      </c>
    </row>
    <row r="43" spans="1:9" ht="54" x14ac:dyDescent="0.3">
      <c r="A43" s="63" t="s">
        <v>72</v>
      </c>
      <c r="B43" s="49" t="s">
        <v>121</v>
      </c>
      <c r="C43" s="50" t="s">
        <v>122</v>
      </c>
      <c r="D43" s="51" t="s">
        <v>123</v>
      </c>
      <c r="E43" s="52">
        <v>4695571</v>
      </c>
      <c r="F43" s="52">
        <v>3991235.35</v>
      </c>
      <c r="G43" s="53" t="s">
        <v>90</v>
      </c>
      <c r="H43" s="64" t="s">
        <v>133</v>
      </c>
    </row>
    <row r="44" spans="1:9" ht="54" x14ac:dyDescent="0.3">
      <c r="A44" s="40" t="s">
        <v>68</v>
      </c>
      <c r="B44" s="56" t="s">
        <v>124</v>
      </c>
      <c r="C44" s="57" t="s">
        <v>125</v>
      </c>
      <c r="D44" s="58" t="s">
        <v>126</v>
      </c>
      <c r="E44" s="36">
        <v>2000000</v>
      </c>
      <c r="F44" s="36">
        <v>1700000</v>
      </c>
      <c r="G44" s="44" t="s">
        <v>90</v>
      </c>
      <c r="H44" s="26" t="s">
        <v>134</v>
      </c>
    </row>
  </sheetData>
  <mergeCells count="2">
    <mergeCell ref="A2:F2"/>
    <mergeCell ref="A23:E23"/>
  </mergeCells>
  <pageMargins left="0.39370078740157483" right="0.39370078740157483" top="0.39370078740157483" bottom="0.39370078740157483" header="0.31496062992125984" footer="0.31496062992125984"/>
  <pageSetup paperSize="9" scale="4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lista_po_OS - do druku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Dawidowska Alicja</dc:creator>
  <cp:lastModifiedBy>Dawidowska Alicja</cp:lastModifiedBy>
  <cp:lastPrinted>2025-06-13T12:44:45Z</cp:lastPrinted>
  <dcterms:created xsi:type="dcterms:W3CDTF">2025-06-03T11:12:44Z</dcterms:created>
  <dcterms:modified xsi:type="dcterms:W3CDTF">2025-06-17T06:34:53Z</dcterms:modified>
</cp:coreProperties>
</file>